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ND\RJS ARCHITECT\ARCH\ArCHforms\Invoicing-Billing-Accounting-ArCH\"/>
    </mc:Choice>
  </mc:AlternateContent>
  <bookViews>
    <workbookView xWindow="0" yWindow="0" windowWidth="22905" windowHeight="17775"/>
  </bookViews>
  <sheets>
    <sheet name="Sheet1" sheetId="1" r:id="rId1"/>
  </sheets>
  <definedNames>
    <definedName name="_xlnm.Print_Area" localSheetId="0">Sheet1!$A$1:$S$66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0" i="1" l="1"/>
  <c r="I21" i="1"/>
  <c r="I22" i="1" s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0" i="1"/>
  <c r="R39" i="1" s="1"/>
  <c r="R43" i="1" l="1"/>
  <c r="F21" i="1" s="1"/>
</calcChain>
</file>

<file path=xl/sharedStrings.xml><?xml version="1.0" encoding="utf-8"?>
<sst xmlns="http://schemas.openxmlformats.org/spreadsheetml/2006/main" count="182" uniqueCount="148">
  <si>
    <t>US Mail:</t>
  </si>
  <si>
    <t>FedEx/UPS:</t>
  </si>
  <si>
    <t>Email:</t>
  </si>
  <si>
    <t>Invoice #:</t>
  </si>
  <si>
    <t>Service period:</t>
  </si>
  <si>
    <t>=</t>
  </si>
  <si>
    <t>hours x</t>
  </si>
  <si>
    <t>x</t>
  </si>
  <si>
    <t>Computer plots:</t>
  </si>
  <si>
    <t>/hour=</t>
  </si>
  <si>
    <t xml:space="preserve">Photocopies: 11x17: </t>
  </si>
  <si>
    <t>FedEx: 9x12 Envelope:</t>
  </si>
  <si>
    <t>Invoice Due</t>
  </si>
  <si>
    <t>© Copyright 2015, ArCH: Architects Creating Homes, LLC</t>
  </si>
  <si>
    <t>if mailing, please send to:</t>
  </si>
  <si>
    <t>Hello</t>
  </si>
  <si>
    <t>INVOICE BREAKDOWN / BACKUP / DETAIL (below):</t>
  </si>
  <si>
    <t>Invoice Service / Subject:</t>
  </si>
  <si>
    <t>TOTAL</t>
  </si>
  <si>
    <t>NOW</t>
  </si>
  <si>
    <t>DUE:</t>
  </si>
  <si>
    <t>to</t>
  </si>
  <si>
    <t>Project:</t>
  </si>
  <si>
    <r>
      <rPr>
        <sz val="9"/>
        <color theme="1"/>
        <rFont val="Arial"/>
        <family val="2"/>
      </rPr>
      <t>Photocopies 8.5 x 11:</t>
    </r>
    <r>
      <rPr>
        <sz val="7"/>
        <color theme="1"/>
        <rFont val="Arial"/>
        <family val="2"/>
      </rPr>
      <t>(includes pages of e-mails for file)</t>
    </r>
  </si>
  <si>
    <t>Programming</t>
  </si>
  <si>
    <t>Schematic Design</t>
  </si>
  <si>
    <t>Design Development</t>
  </si>
  <si>
    <t>Construction Documents</t>
  </si>
  <si>
    <t>Bidding</t>
  </si>
  <si>
    <t>Negotiating</t>
  </si>
  <si>
    <t>Value Engineering</t>
  </si>
  <si>
    <t>Construction Administration</t>
  </si>
  <si>
    <t>Project Management</t>
  </si>
  <si>
    <t>Additional services of on-going PROJECT MANAGEMENT and CONSTRUCTION ADMINISTRATION. For this period, it</t>
  </si>
  <si>
    <t>included: processing &amp; adjusting Change Order #1,#2,#3, and Shop Drawing (SD-8) Reviews &amp; Coordination with GC,</t>
  </si>
  <si>
    <t>coordination with Appliance-Fixture source and with Tile Source, tile calculation refinement, preliminary tile selection,</t>
  </si>
  <si>
    <t xml:space="preserve">misc admin.   </t>
  </si>
  <si>
    <t>X</t>
  </si>
  <si>
    <t>Please pay above amount to:</t>
  </si>
  <si>
    <t>Direct fund transfer is also acceptable &amp; appreciated.  Contact us if you need account # &amp; routing information.</t>
  </si>
  <si>
    <t xml:space="preserve">Please let me know if </t>
  </si>
  <si>
    <t>you have any questions.</t>
  </si>
  <si>
    <t>E-mail:</t>
  </si>
  <si>
    <t>Address:</t>
  </si>
  <si>
    <t>Phone(s):</t>
  </si>
  <si>
    <t>Company:</t>
  </si>
  <si>
    <t>Other charge:</t>
  </si>
  <si>
    <t>FedEx: Pak :</t>
  </si>
  <si>
    <t>FedEx: Tube:</t>
  </si>
  <si>
    <t>US Mail: 9x12:</t>
  </si>
  <si>
    <t>US Mail: #10 envelopes:</t>
  </si>
  <si>
    <t xml:space="preserve">Mileage: </t>
  </si>
  <si>
    <t xml:space="preserve">Food during travel: </t>
  </si>
  <si>
    <t>Air Travel:</t>
  </si>
  <si>
    <t xml:space="preserve">Hotel: </t>
  </si>
  <si>
    <t xml:space="preserve">Rental Car: </t>
  </si>
  <si>
    <t xml:space="preserve">Parking: </t>
  </si>
  <si>
    <t>Any fixed fees:</t>
  </si>
  <si>
    <t>Application of initial payment:</t>
  </si>
  <si>
    <t xml:space="preserve">          date late interest begins</t>
  </si>
  <si>
    <t>END OF INVOICE</t>
  </si>
  <si>
    <t>Type of work performed on your behalf (see "X"s below):</t>
  </si>
  <si>
    <t>Plus REIMBURSEABLES for this period</t>
  </si>
  <si>
    <t>COMMENTS (if any):</t>
  </si>
  <si>
    <t>FROM:</t>
  </si>
  <si>
    <t>TO:</t>
  </si>
  <si>
    <t>: Invoice Date</t>
  </si>
  <si>
    <t>business.</t>
  </si>
  <si>
    <t>THANK YOU for your</t>
  </si>
  <si>
    <t>Your Name, ArCH</t>
  </si>
  <si>
    <t>Your company TM name</t>
  </si>
  <si>
    <t>Your company legal name</t>
  </si>
  <si>
    <t>Your phone number</t>
  </si>
  <si>
    <t>Address where the</t>
  </si>
  <si>
    <t>US Mail delivers to you.</t>
  </si>
  <si>
    <t>Address where Courier</t>
  </si>
  <si>
    <t>Services deliver to you.</t>
  </si>
  <si>
    <t>Your Email address</t>
  </si>
  <si>
    <t>Mr. &amp;/or Ms. Client's name(s)</t>
  </si>
  <si>
    <t>Name of any company or blank</t>
  </si>
  <si>
    <t>Street address of Client</t>
  </si>
  <si>
    <t>City, State &amp; Zip of Client</t>
  </si>
  <si>
    <t>Phone #(s) of Client(s)</t>
  </si>
  <si>
    <t>More phone #s (if any)</t>
  </si>
  <si>
    <t>Email address of Client(s)</t>
  </si>
  <si>
    <t>Project name</t>
  </si>
  <si>
    <t>PHASE OF PROJECT WORK YOU ARE IN RIGHT NOW</t>
  </si>
  <si>
    <t>#2015-1 (your company's invoice #)</t>
  </si>
  <si>
    <t xml:space="preserve">if you have to, in order to </t>
  </si>
  <si>
    <t>fit Client information,</t>
  </si>
  <si>
    <t>move INVOICE tag</t>
  </si>
  <si>
    <t>up or down</t>
  </si>
  <si>
    <t>type in Client(s) first name(s) here</t>
  </si>
  <si>
    <t>numbers.  Those are formulas. If you</t>
  </si>
  <si>
    <t>do anything to them you will destroy</t>
  </si>
  <si>
    <t>functionality. For instance: the Invoice</t>
  </si>
  <si>
    <t>Date above is  linked to a forumla in</t>
  </si>
  <si>
    <t>the  Invoice Due date.</t>
  </si>
  <si>
    <t>Type in  your legal company name here</t>
  </si>
  <si>
    <t xml:space="preserve">Type in the description of what </t>
  </si>
  <si>
    <t>you are doing for the work</t>
  </si>
  <si>
    <t>in this invoice.</t>
  </si>
  <si>
    <t>Structural Engineer, emails and phone calls with GC &amp; you, Vapor Barrier coordination, garage slab discussions,</t>
  </si>
  <si>
    <t>Thank you for allowing my company to be of service.  This invoice is in this amount</t>
  </si>
  <si>
    <t>Enter date numerically:  such as:</t>
  </si>
  <si>
    <t>5/24/2015</t>
  </si>
  <si>
    <t>Type in your mailing address here on one line</t>
  </si>
  <si>
    <t>Leave RED alone.</t>
  </si>
  <si>
    <t>Set your own company rates for these</t>
  </si>
  <si>
    <t>reimbursable items ( dark blue), then</t>
  </si>
  <si>
    <t>Update dates  in Service Period.</t>
  </si>
  <si>
    <t>Update # of hours of work you did.</t>
  </si>
  <si>
    <t xml:space="preserve">Only input BLUE or WHITE dates, </t>
  </si>
  <si>
    <t>numbers &amp; text.</t>
  </si>
  <si>
    <t>Do not erase or adjust red</t>
  </si>
  <si>
    <t>Type an "X" in the box to the right of</t>
  </si>
  <si>
    <t>the service types/phases</t>
  </si>
  <si>
    <t>you are performing.</t>
  </si>
  <si>
    <t>Update any fixed fee amounts.</t>
  </si>
  <si>
    <t xml:space="preserve">Update any initial payments you are </t>
  </si>
  <si>
    <t>crediting as a negative #.</t>
  </si>
  <si>
    <t>quantity</t>
  </si>
  <si>
    <t>rate per agreement</t>
  </si>
  <si>
    <t>subtotals</t>
  </si>
  <si>
    <t>leave those rates alone.  If you're using</t>
  </si>
  <si>
    <t>the ArCH-AOA, you should indicate</t>
  </si>
  <si>
    <t>those rates in the AOA agreement.</t>
  </si>
  <si>
    <t>Adjust the number of each BLUE</t>
  </si>
  <si>
    <t>quantity for each reimburseable item</t>
  </si>
  <si>
    <t xml:space="preserve">for each invoice. </t>
  </si>
  <si>
    <t>Rates included are entirely fictitious</t>
  </si>
  <si>
    <t>and are in no way meant to be what</t>
  </si>
  <si>
    <t>anyone else might use. They are</t>
  </si>
  <si>
    <t>provided only as an example so that</t>
  </si>
  <si>
    <t>the formuals function to show values.</t>
  </si>
  <si>
    <t>&lt;-------</t>
  </si>
  <si>
    <t>PROFESSIONAL SERVICES FEE for this period</t>
  </si>
  <si>
    <t>DESCRIPTION OF SERVICES PROVIDED for this period</t>
  </si>
  <si>
    <t>For the first invoice,</t>
  </si>
  <si>
    <t>type in your firm's</t>
  </si>
  <si>
    <t>information above</t>
  </si>
  <si>
    <t>(in dark blue).</t>
  </si>
  <si>
    <t>You may then wish</t>
  </si>
  <si>
    <t>to change those entries</t>
  </si>
  <si>
    <t>to black font color.</t>
  </si>
  <si>
    <t>Use the Fill Justify command to evenly</t>
  </si>
  <si>
    <t>fill in the space.</t>
  </si>
  <si>
    <r>
      <t xml:space="preserve">ArCHinvoice </t>
    </r>
    <r>
      <rPr>
        <vertAlign val="superscript"/>
        <sz val="6"/>
        <color theme="0" tint="-0.249977111117893"/>
        <rFont val="Arial"/>
        <family val="2"/>
      </rPr>
      <t>TM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</si>
</sst>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Arial"/>
      <family val="2"/>
    </font>
    <font>
      <sz val="9"/>
      <color theme="1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3"/>
      <color theme="0"/>
      <name val="Arial"/>
      <family val="2"/>
    </font>
    <font>
      <b/>
      <sz val="11"/>
      <color theme="1"/>
      <name val="Arial"/>
      <family val="2"/>
    </font>
    <font>
      <sz val="6"/>
      <color theme="0" tint="-0.249977111117893"/>
      <name val="Arial"/>
      <family val="2"/>
    </font>
    <font>
      <sz val="7"/>
      <color theme="0" tint="-0.249977111117893"/>
      <name val="Arial"/>
      <family val="2"/>
    </font>
    <font>
      <sz val="7"/>
      <color theme="1"/>
      <name val="Arial"/>
      <family val="2"/>
    </font>
    <font>
      <sz val="11"/>
      <name val="Arial"/>
      <family val="2"/>
    </font>
    <font>
      <sz val="9"/>
      <color rgb="FF0000A8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8"/>
      <name val="Arial"/>
      <family val="2"/>
    </font>
    <font>
      <b/>
      <sz val="11"/>
      <color rgb="FF000076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2"/>
      <color theme="1"/>
      <name val="Arial"/>
      <family val="2"/>
    </font>
    <font>
      <sz val="11"/>
      <color rgb="FF000076"/>
      <name val="Arial"/>
      <family val="2"/>
    </font>
    <font>
      <sz val="9"/>
      <color rgb="FF000076"/>
      <name val="Arial"/>
      <family val="2"/>
    </font>
    <font>
      <vertAlign val="superscript"/>
      <sz val="6"/>
      <color theme="0" tint="-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4">
    <xf numFmtId="0" fontId="0" fillId="0" borderId="0" xfId="0"/>
    <xf numFmtId="0" fontId="4" fillId="0" borderId="0" xfId="0" applyFont="1"/>
    <xf numFmtId="0" fontId="6" fillId="0" borderId="0" xfId="0" applyFont="1" applyAlignment="1">
      <alignment vertical="center"/>
    </xf>
    <xf numFmtId="8" fontId="6" fillId="0" borderId="0" xfId="0" applyNumberFormat="1" applyFont="1" applyAlignment="1">
      <alignment vertical="center"/>
    </xf>
    <xf numFmtId="0" fontId="3" fillId="0" borderId="0" xfId="0" applyFont="1"/>
    <xf numFmtId="0" fontId="3" fillId="0" borderId="2" xfId="0" applyFont="1" applyBorder="1"/>
    <xf numFmtId="0" fontId="3" fillId="2" borderId="0" xfId="0" applyFont="1" applyFill="1" applyAlignment="1">
      <alignment vertical="center"/>
    </xf>
    <xf numFmtId="165" fontId="12" fillId="4" borderId="0" xfId="0" applyNumberFormat="1" applyFont="1" applyFill="1" applyAlignment="1">
      <alignment horizontal="center" vertical="center"/>
    </xf>
    <xf numFmtId="165" fontId="13" fillId="4" borderId="0" xfId="0" applyNumberFormat="1" applyFont="1" applyFill="1" applyAlignment="1">
      <alignment horizontal="center" vertical="center"/>
    </xf>
    <xf numFmtId="0" fontId="4" fillId="6" borderId="0" xfId="0" applyFont="1" applyFill="1"/>
    <xf numFmtId="0" fontId="14" fillId="6" borderId="0" xfId="0" applyFont="1" applyFill="1"/>
    <xf numFmtId="0" fontId="15" fillId="6" borderId="0" xfId="0" applyFont="1" applyFill="1"/>
    <xf numFmtId="0" fontId="11" fillId="6" borderId="0" xfId="0" applyFont="1" applyFill="1" applyAlignment="1">
      <alignment vertical="center"/>
    </xf>
    <xf numFmtId="164" fontId="15" fillId="6" borderId="0" xfId="0" applyNumberFormat="1" applyFont="1" applyFill="1" applyAlignment="1">
      <alignment horizontal="left" vertical="center"/>
    </xf>
    <xf numFmtId="0" fontId="15" fillId="6" borderId="0" xfId="0" applyFont="1" applyFill="1" applyAlignment="1">
      <alignment horizontal="right"/>
    </xf>
    <xf numFmtId="0" fontId="4" fillId="3" borderId="0" xfId="0" applyFont="1" applyFill="1"/>
    <xf numFmtId="0" fontId="18" fillId="6" borderId="0" xfId="0" applyFont="1" applyFill="1" applyAlignment="1">
      <alignment horizontal="right"/>
    </xf>
    <xf numFmtId="0" fontId="19" fillId="6" borderId="0" xfId="0" applyFont="1" applyFill="1" applyAlignment="1">
      <alignment horizontal="right" vertical="top"/>
    </xf>
    <xf numFmtId="0" fontId="3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4" fillId="0" borderId="0" xfId="0" applyFont="1" applyFill="1"/>
    <xf numFmtId="0" fontId="8" fillId="0" borderId="2" xfId="0" applyFont="1" applyBorder="1" applyAlignment="1">
      <alignment vertical="center"/>
    </xf>
    <xf numFmtId="0" fontId="7" fillId="0" borderId="2" xfId="0" applyFont="1" applyBorder="1"/>
    <xf numFmtId="44" fontId="9" fillId="0" borderId="2" xfId="2" applyFont="1" applyBorder="1"/>
    <xf numFmtId="0" fontId="24" fillId="5" borderId="0" xfId="0" applyFont="1" applyFill="1" applyAlignment="1">
      <alignment horizontal="center" vertical="center"/>
    </xf>
    <xf numFmtId="0" fontId="19" fillId="6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quotePrefix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6" fontId="22" fillId="0" borderId="0" xfId="0" applyNumberFormat="1" applyFont="1" applyBorder="1" applyAlignment="1">
      <alignment vertical="center"/>
    </xf>
    <xf numFmtId="0" fontId="3" fillId="0" borderId="0" xfId="0" applyFont="1" applyBorder="1"/>
    <xf numFmtId="0" fontId="23" fillId="0" borderId="0" xfId="0" applyFont="1" applyBorder="1" applyAlignment="1">
      <alignment vertical="center"/>
    </xf>
    <xf numFmtId="8" fontId="23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8" fontId="25" fillId="0" borderId="0" xfId="0" quotePrefix="1" applyNumberFormat="1" applyFont="1" applyBorder="1" applyAlignment="1">
      <alignment horizontal="center" vertical="center"/>
    </xf>
    <xf numFmtId="0" fontId="7" fillId="0" borderId="0" xfId="0" applyFont="1" applyBorder="1"/>
    <xf numFmtId="0" fontId="8" fillId="0" borderId="0" xfId="0" applyFont="1" applyBorder="1" applyAlignment="1">
      <alignment vertical="center"/>
    </xf>
    <xf numFmtId="8" fontId="22" fillId="0" borderId="0" xfId="0" applyNumberFormat="1" applyFont="1" applyBorder="1" applyAlignment="1">
      <alignment vertical="center"/>
    </xf>
    <xf numFmtId="0" fontId="7" fillId="0" borderId="0" xfId="0" quotePrefix="1" applyFont="1" applyBorder="1" applyAlignment="1">
      <alignment horizontal="center" vertical="center"/>
    </xf>
    <xf numFmtId="9" fontId="22" fillId="0" borderId="0" xfId="0" applyNumberFormat="1" applyFont="1" applyBorder="1" applyAlignment="1">
      <alignment vertical="center"/>
    </xf>
    <xf numFmtId="0" fontId="4" fillId="4" borderId="0" xfId="0" applyFont="1" applyFill="1"/>
    <xf numFmtId="164" fontId="6" fillId="3" borderId="0" xfId="0" applyNumberFormat="1" applyFont="1" applyFill="1" applyAlignment="1">
      <alignment horizontal="center" vertical="center"/>
    </xf>
    <xf numFmtId="0" fontId="11" fillId="6" borderId="0" xfId="0" applyFont="1" applyFill="1" applyAlignment="1"/>
    <xf numFmtId="0" fontId="14" fillId="6" borderId="0" xfId="0" applyFont="1" applyFill="1" applyAlignment="1"/>
    <xf numFmtId="0" fontId="4" fillId="0" borderId="0" xfId="0" applyFont="1" applyAlignment="1">
      <alignment horizontal="right"/>
    </xf>
    <xf numFmtId="14" fontId="8" fillId="0" borderId="0" xfId="0" applyNumberFormat="1" applyFont="1" applyBorder="1" applyAlignment="1">
      <alignment horizontal="center" vertical="center"/>
    </xf>
    <xf numFmtId="0" fontId="3" fillId="3" borderId="0" xfId="0" applyFont="1" applyFill="1" applyAlignment="1">
      <alignment horizontal="right" vertical="center"/>
    </xf>
    <xf numFmtId="0" fontId="4" fillId="3" borderId="0" xfId="0" applyFont="1" applyFill="1" applyAlignment="1">
      <alignment horizontal="right"/>
    </xf>
    <xf numFmtId="0" fontId="17" fillId="3" borderId="0" xfId="0" applyFont="1" applyFill="1"/>
    <xf numFmtId="0" fontId="10" fillId="3" borderId="0" xfId="0" applyFont="1" applyFill="1"/>
    <xf numFmtId="0" fontId="20" fillId="3" borderId="0" xfId="0" applyFont="1" applyFill="1" applyAlignment="1">
      <alignment horizontal="left" vertical="center"/>
    </xf>
    <xf numFmtId="0" fontId="26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Border="1"/>
    <xf numFmtId="0" fontId="10" fillId="0" borderId="0" xfId="0" applyFont="1" applyBorder="1" applyAlignment="1">
      <alignment horizontal="right" vertical="center"/>
    </xf>
    <xf numFmtId="0" fontId="4" fillId="0" borderId="0" xfId="0" applyFont="1" applyFill="1" applyBorder="1"/>
    <xf numFmtId="44" fontId="25" fillId="0" borderId="0" xfId="2" applyFont="1" applyBorder="1" applyAlignment="1">
      <alignment horizontal="center"/>
    </xf>
    <xf numFmtId="44" fontId="9" fillId="0" borderId="0" xfId="2" applyFont="1" applyBorder="1"/>
    <xf numFmtId="44" fontId="8" fillId="0" borderId="0" xfId="2" applyFont="1" applyBorder="1"/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8" fontId="22" fillId="0" borderId="2" xfId="0" applyNumberFormat="1" applyFont="1" applyBorder="1" applyAlignment="1">
      <alignment vertical="center"/>
    </xf>
    <xf numFmtId="0" fontId="7" fillId="0" borderId="2" xfId="0" quotePrefix="1" applyFont="1" applyBorder="1" applyAlignment="1">
      <alignment horizontal="center" vertical="center"/>
    </xf>
    <xf numFmtId="8" fontId="9" fillId="0" borderId="0" xfId="0" applyNumberFormat="1" applyFont="1" applyBorder="1" applyAlignment="1">
      <alignment vertical="center"/>
    </xf>
    <xf numFmtId="0" fontId="20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right" vertical="center"/>
    </xf>
    <xf numFmtId="0" fontId="15" fillId="6" borderId="0" xfId="0" applyFont="1" applyFill="1" applyAlignment="1"/>
    <xf numFmtId="0" fontId="16" fillId="6" borderId="0" xfId="0" applyFont="1" applyFill="1" applyAlignment="1"/>
    <xf numFmtId="0" fontId="2" fillId="6" borderId="0" xfId="0" applyFont="1" applyFill="1"/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/>
    <xf numFmtId="0" fontId="23" fillId="3" borderId="0" xfId="0" applyFont="1" applyFill="1" applyBorder="1" applyAlignment="1">
      <alignment vertical="center"/>
    </xf>
    <xf numFmtId="0" fontId="23" fillId="3" borderId="0" xfId="0" applyFont="1" applyFill="1" applyBorder="1"/>
    <xf numFmtId="8" fontId="23" fillId="3" borderId="0" xfId="0" applyNumberFormat="1" applyFont="1" applyFill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8" fontId="9" fillId="3" borderId="1" xfId="0" applyNumberFormat="1" applyFont="1" applyFill="1" applyBorder="1"/>
    <xf numFmtId="0" fontId="5" fillId="3" borderId="0" xfId="0" applyFont="1" applyFill="1" applyBorder="1" applyAlignment="1">
      <alignment vertical="center"/>
    </xf>
    <xf numFmtId="0" fontId="21" fillId="3" borderId="0" xfId="0" applyFont="1" applyFill="1" applyBorder="1"/>
    <xf numFmtId="0" fontId="3" fillId="0" borderId="3" xfId="0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8" fontId="28" fillId="2" borderId="0" xfId="0" applyNumberFormat="1" applyFont="1" applyFill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4" fillId="2" borderId="0" xfId="0" applyFont="1" applyFill="1"/>
    <xf numFmtId="0" fontId="4" fillId="4" borderId="0" xfId="0" applyFont="1" applyFill="1" applyBorder="1"/>
    <xf numFmtId="0" fontId="27" fillId="4" borderId="0" xfId="0" applyFont="1" applyFill="1" applyBorder="1"/>
    <xf numFmtId="0" fontId="25" fillId="0" borderId="0" xfId="0" applyFont="1" applyBorder="1" applyAlignment="1">
      <alignment horizontal="right" vertical="center"/>
    </xf>
    <xf numFmtId="0" fontId="30" fillId="4" borderId="0" xfId="0" applyFont="1" applyFill="1" applyBorder="1"/>
    <xf numFmtId="0" fontId="31" fillId="4" borderId="0" xfId="0" applyFont="1" applyFill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837D7D"/>
      <color rgb="FF000076"/>
      <color rgb="FFF3F3F3"/>
      <color rgb="FFF0F0F0"/>
      <color rgb="FF0000FF"/>
      <color rgb="FF000082"/>
      <color rgb="FF000092"/>
      <color rgb="FF7C7676"/>
      <color rgb="FF0000A8"/>
      <color rgb="FF0000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438150</xdr:colOff>
      <xdr:row>3</xdr:row>
      <xdr:rowOff>76200</xdr:rowOff>
    </xdr:from>
    <xdr:to>
      <xdr:col>17</xdr:col>
      <xdr:colOff>762000</xdr:colOff>
      <xdr:row>7</xdr:row>
      <xdr:rowOff>9525</xdr:rowOff>
    </xdr:to>
    <xdr:sp macro="" textlink="">
      <xdr:nvSpPr>
        <xdr:cNvPr id="6" name="TextBox 5"/>
        <xdr:cNvSpPr txBox="1"/>
      </xdr:nvSpPr>
      <xdr:spPr>
        <a:xfrm>
          <a:off x="5810250" y="619125"/>
          <a:ext cx="3038475" cy="657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3800">
              <a:solidFill>
                <a:srgbClr val="7C7676"/>
              </a:solidFill>
              <a:latin typeface="Swis721 BlkEx BT" panose="020B0907040502030204" pitchFamily="34" charset="0"/>
            </a:rPr>
            <a:t>INVOICE</a:t>
          </a:r>
        </a:p>
      </xdr:txBody>
    </xdr:sp>
    <xdr:clientData/>
  </xdr:twoCellAnchor>
  <xdr:twoCellAnchor editAs="oneCell">
    <xdr:from>
      <xdr:col>17</xdr:col>
      <xdr:colOff>341003</xdr:colOff>
      <xdr:row>11</xdr:row>
      <xdr:rowOff>3175</xdr:rowOff>
    </xdr:from>
    <xdr:to>
      <xdr:col>18</xdr:col>
      <xdr:colOff>3175</xdr:colOff>
      <xdr:row>14</xdr:row>
      <xdr:rowOff>2095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22953" y="2089150"/>
          <a:ext cx="443222" cy="405320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18</xdr:row>
      <xdr:rowOff>38100</xdr:rowOff>
    </xdr:from>
    <xdr:to>
      <xdr:col>10</xdr:col>
      <xdr:colOff>476250</xdr:colOff>
      <xdr:row>22</xdr:row>
      <xdr:rowOff>14288</xdr:rowOff>
    </xdr:to>
    <xdr:sp macro="" textlink="">
      <xdr:nvSpPr>
        <xdr:cNvPr id="9" name="Left Arrow 8"/>
        <xdr:cNvSpPr/>
      </xdr:nvSpPr>
      <xdr:spPr>
        <a:xfrm>
          <a:off x="5238750" y="3152775"/>
          <a:ext cx="609600" cy="700088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7C7676"/>
            </a:solidFill>
          </a:endParaRPr>
        </a:p>
      </xdr:txBody>
    </xdr:sp>
    <xdr:clientData/>
  </xdr:twoCellAnchor>
  <xdr:twoCellAnchor>
    <xdr:from>
      <xdr:col>2</xdr:col>
      <xdr:colOff>0</xdr:colOff>
      <xdr:row>18</xdr:row>
      <xdr:rowOff>57149</xdr:rowOff>
    </xdr:from>
    <xdr:to>
      <xdr:col>3</xdr:col>
      <xdr:colOff>76200</xdr:colOff>
      <xdr:row>22</xdr:row>
      <xdr:rowOff>23812</xdr:rowOff>
    </xdr:to>
    <xdr:sp macro="" textlink="">
      <xdr:nvSpPr>
        <xdr:cNvPr id="10" name="Left Arrow 9"/>
        <xdr:cNvSpPr/>
      </xdr:nvSpPr>
      <xdr:spPr>
        <a:xfrm rot="10800000">
          <a:off x="1438275" y="3171824"/>
          <a:ext cx="590550" cy="690563"/>
        </a:xfrm>
        <a:prstGeom prst="leftArrow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837D7D"/>
            </a:solidFill>
          </a:endParaRPr>
        </a:p>
      </xdr:txBody>
    </xdr:sp>
    <xdr:clientData/>
  </xdr:twoCellAnchor>
  <xdr:twoCellAnchor>
    <xdr:from>
      <xdr:col>1</xdr:col>
      <xdr:colOff>9525</xdr:colOff>
      <xdr:row>4</xdr:row>
      <xdr:rowOff>47625</xdr:rowOff>
    </xdr:from>
    <xdr:to>
      <xdr:col>1</xdr:col>
      <xdr:colOff>1123950</xdr:colOff>
      <xdr:row>10</xdr:row>
      <xdr:rowOff>9525</xdr:rowOff>
    </xdr:to>
    <xdr:sp macro="" textlink="">
      <xdr:nvSpPr>
        <xdr:cNvPr id="11" name="TextBox 10"/>
        <xdr:cNvSpPr txBox="1"/>
      </xdr:nvSpPr>
      <xdr:spPr>
        <a:xfrm>
          <a:off x="314325" y="771525"/>
          <a:ext cx="1114425" cy="11049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insert</a:t>
          </a:r>
          <a:r>
            <a:rPr lang="en-US" sz="1100" baseline="0"/>
            <a:t> your company logo here</a:t>
          </a:r>
          <a:endParaRPr lang="en-US" sz="1100"/>
        </a:p>
      </xdr:txBody>
    </xdr:sp>
    <xdr:clientData/>
  </xdr:twoCellAnchor>
  <xdr:twoCellAnchor>
    <xdr:from>
      <xdr:col>17</xdr:col>
      <xdr:colOff>447675</xdr:colOff>
      <xdr:row>3</xdr:row>
      <xdr:rowOff>19050</xdr:rowOff>
    </xdr:from>
    <xdr:to>
      <xdr:col>18</xdr:col>
      <xdr:colOff>104775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8534400" y="561975"/>
          <a:ext cx="4381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rgbClr val="837D7D"/>
              </a:solidFill>
            </a:rPr>
            <a:t>TM</a:t>
          </a:r>
        </a:p>
      </xdr:txBody>
    </xdr:sp>
    <xdr:clientData/>
  </xdr:twoCellAnchor>
  <xdr:twoCellAnchor>
    <xdr:from>
      <xdr:col>10</xdr:col>
      <xdr:colOff>485776</xdr:colOff>
      <xdr:row>2</xdr:row>
      <xdr:rowOff>180974</xdr:rowOff>
    </xdr:from>
    <xdr:to>
      <xdr:col>14</xdr:col>
      <xdr:colOff>161926</xdr:colOff>
      <xdr:row>4</xdr:row>
      <xdr:rowOff>95249</xdr:rowOff>
    </xdr:to>
    <xdr:sp macro="" textlink="">
      <xdr:nvSpPr>
        <xdr:cNvPr id="8" name="TextBox 7"/>
        <xdr:cNvSpPr txBox="1"/>
      </xdr:nvSpPr>
      <xdr:spPr>
        <a:xfrm>
          <a:off x="5857876" y="542924"/>
          <a:ext cx="1066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350">
              <a:solidFill>
                <a:srgbClr val="7C7676"/>
              </a:solidFill>
              <a:latin typeface="Swis721 BlkEx BT" panose="020B0907040502030204" pitchFamily="34" charset="0"/>
            </a:rPr>
            <a:t>ArCH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"/>
  <sheetViews>
    <sheetView showGridLines="0" tabSelected="1" zoomScaleNormal="100" workbookViewId="0">
      <selection activeCell="T37" sqref="T37"/>
    </sheetView>
  </sheetViews>
  <sheetFormatPr defaultRowHeight="14.25" x14ac:dyDescent="0.2"/>
  <cols>
    <col min="1" max="1" width="4.5703125" style="1" customWidth="1"/>
    <col min="2" max="2" width="17" style="1" customWidth="1"/>
    <col min="3" max="3" width="7.7109375" style="1" customWidth="1"/>
    <col min="4" max="4" width="1.42578125" style="1" customWidth="1"/>
    <col min="5" max="5" width="11" style="1" customWidth="1"/>
    <col min="6" max="6" width="19.140625" style="1" customWidth="1"/>
    <col min="7" max="7" width="2.5703125" style="1" customWidth="1"/>
    <col min="8" max="8" width="2" style="1" customWidth="1"/>
    <col min="9" max="9" width="12.5703125" style="1" customWidth="1"/>
    <col min="10" max="10" width="2.5703125" style="1" customWidth="1"/>
    <col min="11" max="11" width="9" style="1" customWidth="1"/>
    <col min="12" max="12" width="2.5703125" style="1" customWidth="1"/>
    <col min="13" max="13" width="2.7109375" style="1" customWidth="1"/>
    <col min="14" max="14" width="6.5703125" style="1" customWidth="1"/>
    <col min="15" max="15" width="8.42578125" style="1" customWidth="1"/>
    <col min="16" max="16" width="8.7109375" style="1" customWidth="1"/>
    <col min="17" max="17" width="2.7109375" style="1" customWidth="1"/>
    <col min="18" max="18" width="11.7109375" style="1" customWidth="1"/>
    <col min="19" max="19" width="2.140625" style="1" customWidth="1"/>
    <col min="20" max="16384" width="9.140625" style="1"/>
  </cols>
  <sheetData>
    <row r="1" spans="1:21" x14ac:dyDescent="0.2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" x14ac:dyDescent="0.2">
      <c r="A2" s="9"/>
      <c r="B2" s="11"/>
      <c r="C2" s="10"/>
      <c r="D2" s="10"/>
      <c r="E2" s="13"/>
      <c r="F2" s="47">
        <v>42148</v>
      </c>
      <c r="G2" s="13" t="s">
        <v>66</v>
      </c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U2" s="1" t="s">
        <v>104</v>
      </c>
    </row>
    <row r="3" spans="1:21" x14ac:dyDescent="0.2">
      <c r="A3" s="9"/>
      <c r="B3" s="11" t="s">
        <v>64</v>
      </c>
      <c r="C3" s="10"/>
      <c r="D3" s="10"/>
      <c r="E3" s="72" t="s">
        <v>65</v>
      </c>
      <c r="F3" s="72"/>
      <c r="G3" s="72" t="s">
        <v>78</v>
      </c>
      <c r="H3" s="49"/>
      <c r="I3" s="49"/>
      <c r="J3" s="49"/>
      <c r="K3" s="49"/>
      <c r="L3" s="10"/>
      <c r="M3" s="10"/>
      <c r="N3" s="10"/>
      <c r="O3" s="10"/>
      <c r="P3" s="10"/>
      <c r="Q3" s="10"/>
      <c r="R3" s="10"/>
      <c r="U3" s="1" t="s">
        <v>105</v>
      </c>
    </row>
    <row r="4" spans="1:21" x14ac:dyDescent="0.2">
      <c r="A4" s="9"/>
      <c r="B4" s="10"/>
      <c r="C4" s="10"/>
      <c r="D4" s="10"/>
      <c r="E4" s="72"/>
      <c r="F4" s="14" t="s">
        <v>45</v>
      </c>
      <c r="G4" s="72" t="s">
        <v>79</v>
      </c>
      <c r="H4" s="49"/>
      <c r="I4" s="49"/>
      <c r="J4" s="49"/>
      <c r="K4" s="49"/>
      <c r="L4" s="10"/>
      <c r="M4" s="10"/>
      <c r="N4" s="10"/>
      <c r="O4" s="10"/>
      <c r="P4" s="10"/>
      <c r="Q4" s="10"/>
      <c r="R4" s="10"/>
    </row>
    <row r="5" spans="1:21" x14ac:dyDescent="0.2">
      <c r="A5" s="9"/>
      <c r="B5" s="10"/>
      <c r="C5" s="10"/>
      <c r="D5" s="10"/>
      <c r="E5" s="72"/>
      <c r="F5" s="14" t="s">
        <v>43</v>
      </c>
      <c r="G5" s="72" t="s">
        <v>80</v>
      </c>
      <c r="H5" s="49"/>
      <c r="I5" s="49"/>
      <c r="J5" s="49"/>
      <c r="K5" s="49"/>
      <c r="L5" s="10"/>
      <c r="M5" s="10"/>
      <c r="N5" s="10"/>
      <c r="O5" s="10"/>
      <c r="P5" s="10"/>
      <c r="Q5" s="10"/>
      <c r="R5" s="10"/>
      <c r="U5" s="1" t="s">
        <v>88</v>
      </c>
    </row>
    <row r="6" spans="1:21" x14ac:dyDescent="0.2">
      <c r="A6" s="9"/>
      <c r="B6" s="10"/>
      <c r="C6" s="10"/>
      <c r="D6" s="10"/>
      <c r="E6" s="72"/>
      <c r="F6" s="72"/>
      <c r="G6" s="72" t="s">
        <v>81</v>
      </c>
      <c r="H6" s="49"/>
      <c r="I6" s="49"/>
      <c r="J6" s="49"/>
      <c r="K6" s="49"/>
      <c r="L6" s="10"/>
      <c r="M6" s="10"/>
      <c r="N6" s="10"/>
      <c r="O6" s="10"/>
      <c r="P6" s="10"/>
      <c r="Q6" s="10"/>
      <c r="R6" s="10"/>
      <c r="U6" s="1" t="s">
        <v>89</v>
      </c>
    </row>
    <row r="7" spans="1:21" x14ac:dyDescent="0.2">
      <c r="A7" s="9"/>
      <c r="B7" s="10"/>
      <c r="C7" s="10"/>
      <c r="D7" s="10"/>
      <c r="E7" s="72"/>
      <c r="F7" s="14" t="s">
        <v>44</v>
      </c>
      <c r="G7" s="72" t="s">
        <v>82</v>
      </c>
      <c r="H7" s="49"/>
      <c r="I7" s="49"/>
      <c r="J7" s="49"/>
      <c r="K7" s="49"/>
      <c r="L7" s="10"/>
      <c r="M7" s="10"/>
      <c r="N7" s="10"/>
      <c r="O7" s="10"/>
      <c r="P7" s="10"/>
      <c r="Q7" s="10"/>
      <c r="R7" s="10"/>
      <c r="U7" s="1" t="s">
        <v>90</v>
      </c>
    </row>
    <row r="8" spans="1:21" x14ac:dyDescent="0.2">
      <c r="A8" s="9"/>
      <c r="B8" s="10"/>
      <c r="C8" s="10"/>
      <c r="D8" s="10"/>
      <c r="E8" s="72"/>
      <c r="F8" s="72"/>
      <c r="G8" s="72" t="s">
        <v>83</v>
      </c>
      <c r="H8" s="49"/>
      <c r="I8" s="49"/>
      <c r="J8" s="49"/>
      <c r="K8" s="49"/>
      <c r="L8" s="10"/>
      <c r="M8" s="10"/>
      <c r="N8" s="10"/>
      <c r="O8" s="10"/>
      <c r="P8" s="10"/>
      <c r="Q8" s="10"/>
      <c r="R8" s="10"/>
      <c r="U8" s="1" t="s">
        <v>91</v>
      </c>
    </row>
    <row r="9" spans="1:21" ht="15" x14ac:dyDescent="0.25">
      <c r="A9" s="9"/>
      <c r="B9" s="10"/>
      <c r="C9" s="10"/>
      <c r="D9" s="10"/>
      <c r="E9" s="72"/>
      <c r="F9" s="14" t="s">
        <v>42</v>
      </c>
      <c r="G9" s="74" t="s">
        <v>84</v>
      </c>
      <c r="H9" s="49"/>
      <c r="I9" s="49"/>
      <c r="J9" s="49"/>
      <c r="K9" s="49"/>
      <c r="L9" s="10"/>
      <c r="M9" s="10"/>
      <c r="N9" s="10"/>
      <c r="O9" s="10"/>
      <c r="P9" s="10"/>
      <c r="Q9" s="10"/>
      <c r="R9" s="10"/>
    </row>
    <row r="10" spans="1:21" ht="18" customHeight="1" x14ac:dyDescent="0.2">
      <c r="A10" s="9"/>
      <c r="B10" s="10"/>
      <c r="C10" s="10"/>
      <c r="D10" s="10"/>
      <c r="E10" s="49" t="s">
        <v>22</v>
      </c>
      <c r="F10" s="73"/>
      <c r="G10" s="49" t="s">
        <v>85</v>
      </c>
      <c r="H10" s="49"/>
      <c r="I10" s="49"/>
      <c r="J10" s="49"/>
      <c r="K10" s="49"/>
      <c r="L10" s="10"/>
      <c r="M10" s="10"/>
      <c r="N10" s="10"/>
      <c r="O10" s="10"/>
      <c r="P10" s="10"/>
      <c r="Q10" s="10"/>
      <c r="R10" s="10"/>
    </row>
    <row r="11" spans="1:21" ht="17.25" customHeight="1" x14ac:dyDescent="0.2">
      <c r="A11" s="9"/>
      <c r="B11" s="10"/>
      <c r="C11" s="10"/>
      <c r="D11" s="10"/>
      <c r="E11" s="49" t="s">
        <v>17</v>
      </c>
      <c r="F11" s="49"/>
      <c r="G11" s="48" t="s">
        <v>86</v>
      </c>
      <c r="H11" s="48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1" ht="3.75" customHeight="1" x14ac:dyDescent="0.2">
      <c r="A12" s="9"/>
      <c r="B12" s="10"/>
      <c r="C12" s="10"/>
      <c r="D12" s="10"/>
      <c r="E12" s="49"/>
      <c r="F12" s="49"/>
      <c r="G12" s="48"/>
      <c r="H12" s="48"/>
      <c r="I12" s="49"/>
      <c r="J12" s="49"/>
      <c r="K12" s="49"/>
      <c r="L12" s="10"/>
      <c r="M12" s="10"/>
      <c r="N12" s="10"/>
      <c r="O12" s="10"/>
      <c r="P12" s="10"/>
      <c r="Q12" s="10"/>
      <c r="R12" s="10"/>
    </row>
    <row r="13" spans="1:21" x14ac:dyDescent="0.2">
      <c r="A13" s="9"/>
      <c r="B13" s="11"/>
      <c r="C13" s="10"/>
      <c r="D13" s="10"/>
      <c r="E13" s="49" t="s">
        <v>3</v>
      </c>
      <c r="F13" s="49"/>
      <c r="G13" s="48" t="s">
        <v>87</v>
      </c>
      <c r="H13" s="48"/>
      <c r="I13" s="49"/>
      <c r="J13" s="49"/>
      <c r="K13" s="49"/>
      <c r="L13" s="10"/>
      <c r="M13" s="10"/>
      <c r="N13" s="10"/>
      <c r="O13" s="10"/>
      <c r="P13" s="16"/>
      <c r="Q13" s="16" t="s">
        <v>147</v>
      </c>
      <c r="R13" s="10"/>
      <c r="U13" s="1" t="s">
        <v>112</v>
      </c>
    </row>
    <row r="14" spans="1:21" x14ac:dyDescent="0.2">
      <c r="A14" s="9"/>
      <c r="B14" s="11"/>
      <c r="C14" s="10"/>
      <c r="D14" s="10"/>
      <c r="E14" s="10"/>
      <c r="F14" s="10"/>
      <c r="G14" s="12"/>
      <c r="H14" s="12"/>
      <c r="I14" s="10"/>
      <c r="J14" s="10"/>
      <c r="K14" s="10"/>
      <c r="L14" s="10"/>
      <c r="M14" s="10"/>
      <c r="N14" s="10"/>
      <c r="O14" s="10"/>
      <c r="P14" s="25"/>
      <c r="Q14" s="17" t="s">
        <v>13</v>
      </c>
      <c r="R14" s="10"/>
      <c r="U14" s="1" t="s">
        <v>113</v>
      </c>
    </row>
    <row r="15" spans="1:21" x14ac:dyDescent="0.2">
      <c r="B15" s="4"/>
      <c r="C15" s="20"/>
      <c r="D15" s="20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5"/>
      <c r="U15" s="1" t="s">
        <v>107</v>
      </c>
    </row>
    <row r="16" spans="1:21" ht="15" x14ac:dyDescent="0.2">
      <c r="C16" s="20"/>
      <c r="D16" s="20"/>
      <c r="E16" s="19" t="s">
        <v>15</v>
      </c>
      <c r="F16" s="57" t="s">
        <v>92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5"/>
    </row>
    <row r="17" spans="3:21" ht="5.25" customHeight="1" x14ac:dyDescent="0.2">
      <c r="C17" s="20"/>
      <c r="D17" s="20"/>
      <c r="E17" s="58"/>
      <c r="F17" s="5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5"/>
    </row>
    <row r="18" spans="3:21" x14ac:dyDescent="0.2">
      <c r="C18" s="20"/>
      <c r="D18" s="20"/>
      <c r="E18" s="15" t="s">
        <v>103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8"/>
      <c r="Q18" s="18"/>
      <c r="R18" s="15"/>
    </row>
    <row r="19" spans="3:21" ht="5.25" customHeight="1" x14ac:dyDescent="0.2">
      <c r="C19" s="20"/>
      <c r="D19" s="20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8"/>
      <c r="Q19" s="18"/>
      <c r="R19" s="15"/>
    </row>
    <row r="20" spans="3:21" ht="15.75" x14ac:dyDescent="0.2">
      <c r="C20" s="88"/>
      <c r="D20" s="88"/>
      <c r="E20" s="87" t="s">
        <v>18</v>
      </c>
      <c r="F20" s="6"/>
      <c r="G20" s="6"/>
      <c r="H20" s="6"/>
      <c r="I20" s="24" t="s">
        <v>12</v>
      </c>
      <c r="J20" s="15"/>
      <c r="K20" s="15"/>
      <c r="L20" s="15"/>
      <c r="M20" s="15"/>
      <c r="N20" s="15"/>
      <c r="O20" s="15"/>
      <c r="P20" s="53"/>
      <c r="Q20" s="53"/>
      <c r="R20" s="53"/>
      <c r="U20" s="1" t="s">
        <v>114</v>
      </c>
    </row>
    <row r="21" spans="3:21" ht="20.25" x14ac:dyDescent="0.2">
      <c r="C21" s="88"/>
      <c r="D21" s="88"/>
      <c r="E21" s="87" t="s">
        <v>19</v>
      </c>
      <c r="F21" s="86">
        <f>R39+R43</f>
        <v>2668.3474999999999</v>
      </c>
      <c r="G21" s="6"/>
      <c r="H21" s="6"/>
      <c r="I21" s="8">
        <f>F2+10</f>
        <v>42158</v>
      </c>
      <c r="J21" s="15"/>
      <c r="K21" s="15"/>
      <c r="L21" s="15"/>
      <c r="M21" s="15"/>
      <c r="N21" s="15"/>
      <c r="O21" s="15"/>
      <c r="P21" s="53"/>
      <c r="Q21" s="53"/>
      <c r="R21" s="53"/>
      <c r="U21" s="1" t="s">
        <v>93</v>
      </c>
    </row>
    <row r="22" spans="3:21" ht="15.75" x14ac:dyDescent="0.2">
      <c r="C22" s="88"/>
      <c r="D22" s="88"/>
      <c r="E22" s="87" t="s">
        <v>20</v>
      </c>
      <c r="F22" s="6"/>
      <c r="G22" s="6"/>
      <c r="H22" s="6"/>
      <c r="I22" s="7">
        <f>I21+5</f>
        <v>42163</v>
      </c>
      <c r="J22" s="56"/>
      <c r="K22" s="15"/>
      <c r="L22" s="15"/>
      <c r="M22" s="15"/>
      <c r="N22" s="15"/>
      <c r="O22" s="15"/>
      <c r="P22" s="53"/>
      <c r="Q22" s="53"/>
      <c r="R22" s="15"/>
      <c r="U22" s="1" t="s">
        <v>94</v>
      </c>
    </row>
    <row r="23" spans="3:21" x14ac:dyDescent="0.2">
      <c r="C23" s="20"/>
      <c r="D23" s="20"/>
      <c r="E23" s="18"/>
      <c r="F23" s="18"/>
      <c r="G23" s="18"/>
      <c r="H23" s="18"/>
      <c r="I23" s="70" t="s">
        <v>59</v>
      </c>
      <c r="J23" s="18"/>
      <c r="K23" s="18"/>
      <c r="L23" s="18"/>
      <c r="M23" s="18"/>
      <c r="N23" s="18"/>
      <c r="O23" s="15"/>
      <c r="P23" s="52"/>
      <c r="Q23" s="52"/>
      <c r="R23" s="53"/>
      <c r="U23" s="1" t="s">
        <v>95</v>
      </c>
    </row>
    <row r="24" spans="3:21" ht="15" x14ac:dyDescent="0.25">
      <c r="C24" s="20"/>
      <c r="D24" s="20"/>
      <c r="E24" s="54" t="s">
        <v>38</v>
      </c>
      <c r="F24" s="54"/>
      <c r="G24" s="15"/>
      <c r="H24" s="15"/>
      <c r="I24" s="54" t="s">
        <v>98</v>
      </c>
      <c r="J24" s="15"/>
      <c r="K24" s="15"/>
      <c r="L24" s="15"/>
      <c r="M24" s="15"/>
      <c r="N24" s="15"/>
      <c r="O24" s="15"/>
      <c r="P24" s="53"/>
      <c r="Q24" s="53"/>
      <c r="R24" s="71"/>
      <c r="U24" s="1" t="s">
        <v>96</v>
      </c>
    </row>
    <row r="25" spans="3:21" x14ac:dyDescent="0.2">
      <c r="C25" s="20"/>
      <c r="D25" s="20"/>
      <c r="E25" s="15" t="s">
        <v>14</v>
      </c>
      <c r="F25" s="15"/>
      <c r="G25" s="15"/>
      <c r="H25" s="15"/>
      <c r="I25" s="15" t="s">
        <v>106</v>
      </c>
      <c r="J25" s="15"/>
      <c r="K25" s="15"/>
      <c r="L25" s="15"/>
      <c r="M25" s="15"/>
      <c r="N25" s="15"/>
      <c r="O25" s="15"/>
      <c r="P25" s="15"/>
      <c r="Q25" s="15"/>
      <c r="R25" s="53"/>
      <c r="U25" s="1" t="s">
        <v>97</v>
      </c>
    </row>
    <row r="26" spans="3:21" ht="7.5" customHeight="1" x14ac:dyDescent="0.2">
      <c r="C26" s="20"/>
      <c r="D26" s="20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3:21" x14ac:dyDescent="0.2">
      <c r="C27" s="20"/>
      <c r="D27" s="20"/>
      <c r="E27" s="55" t="s">
        <v>39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20"/>
    </row>
    <row r="28" spans="3:21" ht="7.5" customHeight="1" x14ac:dyDescent="0.2">
      <c r="C28" s="20"/>
      <c r="D28" s="20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20"/>
    </row>
    <row r="29" spans="3:21" x14ac:dyDescent="0.2">
      <c r="D29" s="29"/>
      <c r="E29" s="82" t="s">
        <v>16</v>
      </c>
      <c r="F29" s="82"/>
      <c r="G29" s="82"/>
      <c r="H29" s="82"/>
      <c r="I29" s="82"/>
      <c r="J29" s="82"/>
      <c r="K29" s="82" t="s">
        <v>61</v>
      </c>
      <c r="L29" s="82"/>
      <c r="M29" s="82"/>
      <c r="N29" s="82"/>
      <c r="O29" s="82"/>
      <c r="P29" s="82"/>
      <c r="Q29" s="82"/>
      <c r="R29" s="83"/>
      <c r="S29" s="29"/>
      <c r="U29" s="1" t="s">
        <v>115</v>
      </c>
    </row>
    <row r="30" spans="3:21" x14ac:dyDescent="0.2">
      <c r="D30" s="29"/>
      <c r="E30" s="26" t="s">
        <v>24</v>
      </c>
      <c r="F30" s="26"/>
      <c r="G30" s="27"/>
      <c r="H30" s="26"/>
      <c r="I30" s="26" t="s">
        <v>27</v>
      </c>
      <c r="J30" s="26"/>
      <c r="K30" s="26"/>
      <c r="L30" s="27"/>
      <c r="M30" s="26"/>
      <c r="N30" s="26" t="s">
        <v>30</v>
      </c>
      <c r="O30" s="26"/>
      <c r="P30" s="26"/>
      <c r="Q30" s="27"/>
      <c r="R30" s="29"/>
      <c r="S30" s="29"/>
      <c r="U30" s="1" t="s">
        <v>116</v>
      </c>
    </row>
    <row r="31" spans="3:21" x14ac:dyDescent="0.2">
      <c r="D31" s="29"/>
      <c r="E31" s="26" t="s">
        <v>25</v>
      </c>
      <c r="F31" s="26"/>
      <c r="G31" s="84"/>
      <c r="H31" s="26"/>
      <c r="I31" s="26" t="s">
        <v>28</v>
      </c>
      <c r="J31" s="26"/>
      <c r="K31" s="26"/>
      <c r="L31" s="84"/>
      <c r="M31" s="26"/>
      <c r="N31" s="26" t="s">
        <v>31</v>
      </c>
      <c r="O31" s="26"/>
      <c r="P31" s="26"/>
      <c r="Q31" s="85" t="s">
        <v>37</v>
      </c>
      <c r="R31" s="29"/>
      <c r="S31" s="29"/>
      <c r="U31" s="1" t="s">
        <v>117</v>
      </c>
    </row>
    <row r="32" spans="3:21" x14ac:dyDescent="0.2">
      <c r="D32" s="29"/>
      <c r="E32" s="26" t="s">
        <v>26</v>
      </c>
      <c r="F32" s="26"/>
      <c r="G32" s="27"/>
      <c r="H32" s="26"/>
      <c r="I32" s="26" t="s">
        <v>29</v>
      </c>
      <c r="J32" s="26"/>
      <c r="K32" s="26"/>
      <c r="L32" s="27"/>
      <c r="M32" s="26"/>
      <c r="N32" s="26" t="s">
        <v>32</v>
      </c>
      <c r="O32" s="26"/>
      <c r="P32" s="26"/>
      <c r="Q32" s="28" t="s">
        <v>37</v>
      </c>
      <c r="R32" s="29"/>
      <c r="S32" s="29"/>
    </row>
    <row r="33" spans="1:21" x14ac:dyDescent="0.2">
      <c r="D33" s="29"/>
      <c r="E33" s="76" t="s">
        <v>137</v>
      </c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59"/>
      <c r="S33" s="29"/>
      <c r="U33" s="1" t="s">
        <v>99</v>
      </c>
    </row>
    <row r="34" spans="1:21" x14ac:dyDescent="0.2">
      <c r="D34" s="29"/>
      <c r="E34" s="26" t="s">
        <v>33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9"/>
      <c r="S34" s="29"/>
      <c r="U34" s="1" t="s">
        <v>100</v>
      </c>
    </row>
    <row r="35" spans="1:21" x14ac:dyDescent="0.2">
      <c r="D35" s="29"/>
      <c r="E35" s="26" t="s">
        <v>34</v>
      </c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9"/>
      <c r="S35" s="29"/>
      <c r="U35" s="1" t="s">
        <v>101</v>
      </c>
    </row>
    <row r="36" spans="1:21" x14ac:dyDescent="0.2">
      <c r="D36" s="29"/>
      <c r="E36" s="26" t="s">
        <v>102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9"/>
      <c r="S36" s="29"/>
      <c r="U36" s="1" t="s">
        <v>145</v>
      </c>
    </row>
    <row r="37" spans="1:21" x14ac:dyDescent="0.2">
      <c r="D37" s="29"/>
      <c r="E37" s="26" t="s">
        <v>35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9"/>
      <c r="S37" s="29"/>
      <c r="U37" s="1" t="s">
        <v>146</v>
      </c>
    </row>
    <row r="38" spans="1:21" x14ac:dyDescent="0.2">
      <c r="D38" s="29"/>
      <c r="E38" s="26" t="s">
        <v>36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9"/>
      <c r="S38" s="29"/>
    </row>
    <row r="39" spans="1:21" x14ac:dyDescent="0.2">
      <c r="D39" s="29"/>
      <c r="E39" s="75" t="s">
        <v>136</v>
      </c>
      <c r="F39" s="75"/>
      <c r="G39" s="75"/>
      <c r="H39" s="75"/>
      <c r="I39" s="59"/>
      <c r="J39" s="59"/>
      <c r="K39" s="59"/>
      <c r="L39" s="59"/>
      <c r="M39" s="59"/>
      <c r="N39" s="75"/>
      <c r="O39" s="75"/>
      <c r="P39" s="75"/>
      <c r="Q39" s="75"/>
      <c r="R39" s="81">
        <f>SUM(R40:R42)</f>
        <v>1406.25</v>
      </c>
      <c r="S39" s="29"/>
      <c r="U39" s="1" t="s">
        <v>110</v>
      </c>
    </row>
    <row r="40" spans="1:21" x14ac:dyDescent="0.2">
      <c r="D40" s="29"/>
      <c r="E40" s="60" t="s">
        <v>4</v>
      </c>
      <c r="F40" s="51">
        <v>42125</v>
      </c>
      <c r="G40" s="30" t="s">
        <v>21</v>
      </c>
      <c r="H40" s="30"/>
      <c r="I40" s="51">
        <v>42148</v>
      </c>
      <c r="J40" s="31" t="s">
        <v>5</v>
      </c>
      <c r="K40" s="32">
        <v>18.75</v>
      </c>
      <c r="L40" s="32"/>
      <c r="M40" s="33" t="s">
        <v>6</v>
      </c>
      <c r="O40" s="34">
        <v>75</v>
      </c>
      <c r="P40" s="31" t="s">
        <v>9</v>
      </c>
      <c r="Q40" s="31"/>
      <c r="R40" s="69">
        <f>K40*O40</f>
        <v>1406.25</v>
      </c>
      <c r="S40" s="35"/>
      <c r="U40" s="1" t="s">
        <v>111</v>
      </c>
    </row>
    <row r="41" spans="1:21" x14ac:dyDescent="0.2">
      <c r="D41" s="29"/>
      <c r="E41" s="65" t="s">
        <v>57</v>
      </c>
      <c r="F41" s="26"/>
      <c r="G41" s="26"/>
      <c r="H41" s="26"/>
      <c r="I41" s="26"/>
      <c r="J41" s="26"/>
      <c r="K41" s="36"/>
      <c r="L41" s="36"/>
      <c r="M41" s="36"/>
      <c r="N41" s="36"/>
      <c r="O41" s="37"/>
      <c r="P41" s="36"/>
      <c r="Q41" s="36"/>
      <c r="R41" s="64">
        <v>0</v>
      </c>
      <c r="S41" s="35"/>
      <c r="T41" s="50" t="s">
        <v>135</v>
      </c>
      <c r="U41" s="1" t="s">
        <v>118</v>
      </c>
    </row>
    <row r="42" spans="1:21" x14ac:dyDescent="0.2">
      <c r="D42" s="29"/>
      <c r="E42" s="65" t="s">
        <v>58</v>
      </c>
      <c r="F42" s="26"/>
      <c r="G42" s="26"/>
      <c r="H42" s="26"/>
      <c r="I42" s="26"/>
      <c r="J42" s="26"/>
      <c r="K42" s="36"/>
      <c r="L42" s="36"/>
      <c r="M42" s="36"/>
      <c r="N42" s="36"/>
      <c r="O42" s="37"/>
      <c r="P42" s="36"/>
      <c r="Q42" s="36"/>
      <c r="R42" s="64">
        <v>0</v>
      </c>
      <c r="S42" s="35"/>
      <c r="T42" s="50" t="s">
        <v>135</v>
      </c>
      <c r="U42" s="1" t="s">
        <v>119</v>
      </c>
    </row>
    <row r="43" spans="1:21" x14ac:dyDescent="0.2">
      <c r="A43" s="46"/>
      <c r="B43" s="89"/>
      <c r="C43" s="89"/>
      <c r="D43" s="29"/>
      <c r="E43" s="75" t="s">
        <v>62</v>
      </c>
      <c r="F43" s="75"/>
      <c r="G43" s="76"/>
      <c r="H43" s="76"/>
      <c r="I43" s="76"/>
      <c r="J43" s="76"/>
      <c r="K43" s="77"/>
      <c r="L43" s="77"/>
      <c r="M43" s="77"/>
      <c r="N43" s="78"/>
      <c r="O43" s="79"/>
      <c r="P43" s="78"/>
      <c r="Q43" s="78"/>
      <c r="R43" s="80">
        <f>SUM(R45:R60)</f>
        <v>1262.0975000000001</v>
      </c>
      <c r="S43" s="35"/>
      <c r="U43" s="1" t="s">
        <v>120</v>
      </c>
    </row>
    <row r="44" spans="1:21" x14ac:dyDescent="0.2">
      <c r="A44" s="46"/>
      <c r="B44" s="89" t="s">
        <v>40</v>
      </c>
      <c r="C44" s="89"/>
      <c r="D44" s="29"/>
      <c r="E44" s="26"/>
      <c r="F44" s="26"/>
      <c r="G44" s="26"/>
      <c r="H44" s="26"/>
      <c r="I44" s="26"/>
      <c r="J44" s="29"/>
      <c r="K44" s="91" t="s">
        <v>121</v>
      </c>
      <c r="L44" s="38"/>
      <c r="M44" s="38"/>
      <c r="N44" s="39"/>
      <c r="O44" s="40" t="s">
        <v>122</v>
      </c>
      <c r="P44" s="39"/>
      <c r="Q44" s="39"/>
      <c r="R44" s="62" t="s">
        <v>123</v>
      </c>
      <c r="S44" s="35"/>
    </row>
    <row r="45" spans="1:21" x14ac:dyDescent="0.2">
      <c r="A45" s="46"/>
      <c r="B45" s="89" t="s">
        <v>41</v>
      </c>
      <c r="C45" s="89"/>
      <c r="D45" s="29"/>
      <c r="E45" s="33" t="s">
        <v>8</v>
      </c>
      <c r="F45" s="33"/>
      <c r="G45" s="41"/>
      <c r="H45" s="41"/>
      <c r="I45" s="41"/>
      <c r="J45" s="41"/>
      <c r="K45" s="42">
        <v>1</v>
      </c>
      <c r="L45" s="42"/>
      <c r="M45" s="42"/>
      <c r="N45" s="30" t="s">
        <v>7</v>
      </c>
      <c r="O45" s="43">
        <v>7</v>
      </c>
      <c r="P45" s="44" t="s">
        <v>5</v>
      </c>
      <c r="Q45" s="44"/>
      <c r="R45" s="63">
        <f>K45*O45</f>
        <v>7</v>
      </c>
      <c r="S45" s="35"/>
      <c r="U45" s="1" t="s">
        <v>108</v>
      </c>
    </row>
    <row r="46" spans="1:21" x14ac:dyDescent="0.2">
      <c r="A46" s="46"/>
      <c r="B46" s="89" t="s">
        <v>68</v>
      </c>
      <c r="C46" s="89"/>
      <c r="D46" s="29"/>
      <c r="E46" s="26" t="s">
        <v>23</v>
      </c>
      <c r="F46" s="26"/>
      <c r="G46" s="26"/>
      <c r="H46" s="26"/>
      <c r="I46" s="26"/>
      <c r="J46" s="26"/>
      <c r="K46" s="42">
        <v>38</v>
      </c>
      <c r="L46" s="42"/>
      <c r="M46" s="42"/>
      <c r="N46" s="30" t="s">
        <v>7</v>
      </c>
      <c r="O46" s="43">
        <v>0.25</v>
      </c>
      <c r="P46" s="44" t="s">
        <v>5</v>
      </c>
      <c r="Q46" s="44"/>
      <c r="R46" s="63">
        <f t="shared" ref="R46:R59" si="0">K46*O46</f>
        <v>9.5</v>
      </c>
      <c r="S46" s="35"/>
      <c r="U46" s="1" t="s">
        <v>109</v>
      </c>
    </row>
    <row r="47" spans="1:21" x14ac:dyDescent="0.2">
      <c r="A47" s="46"/>
      <c r="B47" s="89" t="s">
        <v>67</v>
      </c>
      <c r="C47" s="89"/>
      <c r="D47" s="29"/>
      <c r="E47" s="33" t="s">
        <v>10</v>
      </c>
      <c r="F47" s="33"/>
      <c r="G47" s="33"/>
      <c r="H47" s="33"/>
      <c r="I47" s="33"/>
      <c r="J47" s="33"/>
      <c r="K47" s="42">
        <v>1</v>
      </c>
      <c r="L47" s="42"/>
      <c r="M47" s="42"/>
      <c r="N47" s="30" t="s">
        <v>7</v>
      </c>
      <c r="O47" s="43">
        <v>1</v>
      </c>
      <c r="P47" s="44" t="s">
        <v>5</v>
      </c>
      <c r="Q47" s="44"/>
      <c r="R47" s="63">
        <f t="shared" si="0"/>
        <v>1</v>
      </c>
      <c r="S47" s="35"/>
      <c r="U47" s="1" t="s">
        <v>124</v>
      </c>
    </row>
    <row r="48" spans="1:21" ht="15" x14ac:dyDescent="0.2">
      <c r="A48" s="46"/>
      <c r="B48" s="89"/>
      <c r="C48" s="90"/>
      <c r="D48" s="29"/>
      <c r="E48" s="33" t="s">
        <v>11</v>
      </c>
      <c r="F48" s="33"/>
      <c r="G48" s="33"/>
      <c r="H48" s="33"/>
      <c r="I48" s="33"/>
      <c r="J48" s="33"/>
      <c r="K48" s="42">
        <v>1</v>
      </c>
      <c r="L48" s="42"/>
      <c r="M48" s="42"/>
      <c r="N48" s="30" t="s">
        <v>7</v>
      </c>
      <c r="O48" s="43">
        <v>65</v>
      </c>
      <c r="P48" s="44" t="s">
        <v>5</v>
      </c>
      <c r="Q48" s="44"/>
      <c r="R48" s="63">
        <f t="shared" si="0"/>
        <v>65</v>
      </c>
      <c r="S48" s="35"/>
      <c r="U48" s="1" t="s">
        <v>125</v>
      </c>
    </row>
    <row r="49" spans="1:21" ht="15" x14ac:dyDescent="0.2">
      <c r="A49" s="46"/>
      <c r="B49" s="92" t="s">
        <v>69</v>
      </c>
      <c r="C49" s="90"/>
      <c r="D49" s="61"/>
      <c r="E49" s="33" t="s">
        <v>47</v>
      </c>
      <c r="F49" s="33"/>
      <c r="G49" s="33"/>
      <c r="H49" s="33"/>
      <c r="I49" s="33"/>
      <c r="J49" s="33"/>
      <c r="K49" s="42">
        <v>1</v>
      </c>
      <c r="L49" s="42"/>
      <c r="M49" s="42"/>
      <c r="N49" s="30" t="s">
        <v>7</v>
      </c>
      <c r="O49" s="43">
        <v>85</v>
      </c>
      <c r="P49" s="44" t="s">
        <v>5</v>
      </c>
      <c r="Q49" s="44"/>
      <c r="R49" s="63">
        <f t="shared" si="0"/>
        <v>85</v>
      </c>
      <c r="S49" s="35"/>
      <c r="U49" s="1" t="s">
        <v>126</v>
      </c>
    </row>
    <row r="50" spans="1:21" x14ac:dyDescent="0.2">
      <c r="A50" s="46"/>
      <c r="B50" s="92" t="s">
        <v>70</v>
      </c>
      <c r="C50" s="89"/>
      <c r="D50" s="61"/>
      <c r="E50" s="33" t="s">
        <v>48</v>
      </c>
      <c r="F50" s="33"/>
      <c r="G50" s="33"/>
      <c r="H50" s="33"/>
      <c r="I50" s="33"/>
      <c r="J50" s="33"/>
      <c r="K50" s="42">
        <v>1</v>
      </c>
      <c r="L50" s="42"/>
      <c r="M50" s="42"/>
      <c r="N50" s="30" t="s">
        <v>7</v>
      </c>
      <c r="O50" s="43">
        <v>125</v>
      </c>
      <c r="P50" s="44" t="s">
        <v>5</v>
      </c>
      <c r="Q50" s="44"/>
      <c r="R50" s="63">
        <f t="shared" si="0"/>
        <v>125</v>
      </c>
      <c r="S50" s="35"/>
    </row>
    <row r="51" spans="1:21" x14ac:dyDescent="0.2">
      <c r="A51" s="46"/>
      <c r="B51" s="92" t="s">
        <v>71</v>
      </c>
      <c r="C51" s="89"/>
      <c r="D51" s="61"/>
      <c r="E51" s="33" t="s">
        <v>50</v>
      </c>
      <c r="F51" s="33"/>
      <c r="G51" s="33"/>
      <c r="H51" s="33"/>
      <c r="I51" s="33"/>
      <c r="J51" s="33"/>
      <c r="K51" s="42">
        <v>1</v>
      </c>
      <c r="L51" s="42"/>
      <c r="M51" s="42"/>
      <c r="N51" s="30" t="s">
        <v>7</v>
      </c>
      <c r="O51" s="43">
        <v>5</v>
      </c>
      <c r="P51" s="44" t="s">
        <v>5</v>
      </c>
      <c r="Q51" s="44"/>
      <c r="R51" s="63">
        <f t="shared" si="0"/>
        <v>5</v>
      </c>
      <c r="S51" s="35"/>
      <c r="U51" s="1" t="s">
        <v>127</v>
      </c>
    </row>
    <row r="52" spans="1:21" ht="15" x14ac:dyDescent="0.2">
      <c r="A52" s="46"/>
      <c r="B52" s="92"/>
      <c r="C52" s="90"/>
      <c r="D52" s="61"/>
      <c r="E52" s="33" t="s">
        <v>49</v>
      </c>
      <c r="F52" s="33"/>
      <c r="G52" s="33"/>
      <c r="H52" s="33"/>
      <c r="I52" s="33"/>
      <c r="J52" s="33"/>
      <c r="K52" s="42">
        <v>1</v>
      </c>
      <c r="L52" s="42"/>
      <c r="M52" s="42"/>
      <c r="N52" s="30" t="s">
        <v>7</v>
      </c>
      <c r="O52" s="43">
        <v>12</v>
      </c>
      <c r="P52" s="44" t="s">
        <v>5</v>
      </c>
      <c r="Q52" s="44"/>
      <c r="R52" s="63">
        <f t="shared" si="0"/>
        <v>12</v>
      </c>
      <c r="S52" s="35"/>
      <c r="U52" s="1" t="s">
        <v>128</v>
      </c>
    </row>
    <row r="53" spans="1:21" ht="15" x14ac:dyDescent="0.2">
      <c r="A53" s="46"/>
      <c r="B53" s="92" t="s">
        <v>72</v>
      </c>
      <c r="C53" s="90"/>
      <c r="D53" s="61"/>
      <c r="E53" s="33" t="s">
        <v>51</v>
      </c>
      <c r="F53" s="33"/>
      <c r="G53" s="33"/>
      <c r="H53" s="33"/>
      <c r="I53" s="33"/>
      <c r="J53" s="33"/>
      <c r="K53" s="42">
        <v>202</v>
      </c>
      <c r="L53" s="42"/>
      <c r="M53" s="42"/>
      <c r="N53" s="30" t="s">
        <v>7</v>
      </c>
      <c r="O53" s="43">
        <v>1</v>
      </c>
      <c r="P53" s="44" t="s">
        <v>5</v>
      </c>
      <c r="Q53" s="44"/>
      <c r="R53" s="63">
        <f t="shared" si="0"/>
        <v>202</v>
      </c>
      <c r="S53" s="35"/>
      <c r="U53" s="1" t="s">
        <v>129</v>
      </c>
    </row>
    <row r="54" spans="1:21" ht="15" x14ac:dyDescent="0.2">
      <c r="A54" s="46"/>
      <c r="B54" s="92"/>
      <c r="C54" s="90"/>
      <c r="D54" s="61"/>
      <c r="E54" s="33" t="s">
        <v>52</v>
      </c>
      <c r="F54" s="33"/>
      <c r="G54" s="33"/>
      <c r="H54" s="33"/>
      <c r="I54" s="33"/>
      <c r="J54" s="33"/>
      <c r="K54" s="42">
        <v>5.51</v>
      </c>
      <c r="L54" s="42"/>
      <c r="M54" s="42"/>
      <c r="N54" s="30" t="s">
        <v>7</v>
      </c>
      <c r="O54" s="45">
        <v>1.25</v>
      </c>
      <c r="P54" s="44" t="s">
        <v>5</v>
      </c>
      <c r="Q54" s="44"/>
      <c r="R54" s="63">
        <f t="shared" si="0"/>
        <v>6.8874999999999993</v>
      </c>
      <c r="S54" s="35"/>
    </row>
    <row r="55" spans="1:21" ht="15" x14ac:dyDescent="0.2">
      <c r="A55" s="46"/>
      <c r="B55" s="89" t="s">
        <v>0</v>
      </c>
      <c r="C55" s="90"/>
      <c r="D55" s="61"/>
      <c r="E55" s="33" t="s">
        <v>53</v>
      </c>
      <c r="F55" s="33"/>
      <c r="G55" s="33"/>
      <c r="H55" s="33"/>
      <c r="I55" s="33"/>
      <c r="J55" s="33"/>
      <c r="K55" s="42">
        <v>98</v>
      </c>
      <c r="L55" s="42"/>
      <c r="M55" s="42"/>
      <c r="N55" s="30" t="s">
        <v>7</v>
      </c>
      <c r="O55" s="45">
        <v>1.25</v>
      </c>
      <c r="P55" s="44" t="s">
        <v>5</v>
      </c>
      <c r="Q55" s="44"/>
      <c r="R55" s="63">
        <f t="shared" si="0"/>
        <v>122.5</v>
      </c>
      <c r="S55" s="35"/>
      <c r="U55" s="1" t="s">
        <v>130</v>
      </c>
    </row>
    <row r="56" spans="1:21" ht="15" x14ac:dyDescent="0.2">
      <c r="A56" s="46"/>
      <c r="B56" s="92" t="s">
        <v>73</v>
      </c>
      <c r="C56" s="90"/>
      <c r="D56" s="61"/>
      <c r="E56" s="33" t="s">
        <v>54</v>
      </c>
      <c r="F56" s="33"/>
      <c r="G56" s="33"/>
      <c r="H56" s="33"/>
      <c r="I56" s="33"/>
      <c r="J56" s="33"/>
      <c r="K56" s="42">
        <v>98</v>
      </c>
      <c r="L56" s="42"/>
      <c r="M56" s="42"/>
      <c r="N56" s="30" t="s">
        <v>7</v>
      </c>
      <c r="O56" s="45">
        <v>1.25</v>
      </c>
      <c r="P56" s="44" t="s">
        <v>5</v>
      </c>
      <c r="Q56" s="44"/>
      <c r="R56" s="63">
        <f t="shared" si="0"/>
        <v>122.5</v>
      </c>
      <c r="S56" s="35"/>
      <c r="U56" s="1" t="s">
        <v>131</v>
      </c>
    </row>
    <row r="57" spans="1:21" x14ac:dyDescent="0.2">
      <c r="A57" s="46"/>
      <c r="B57" s="92" t="s">
        <v>74</v>
      </c>
      <c r="C57" s="89"/>
      <c r="D57" s="61"/>
      <c r="E57" s="33" t="s">
        <v>55</v>
      </c>
      <c r="F57" s="33"/>
      <c r="G57" s="33"/>
      <c r="H57" s="33"/>
      <c r="I57" s="33"/>
      <c r="J57" s="33"/>
      <c r="K57" s="42">
        <v>59</v>
      </c>
      <c r="L57" s="42"/>
      <c r="M57" s="42"/>
      <c r="N57" s="30" t="s">
        <v>7</v>
      </c>
      <c r="O57" s="45">
        <v>1.25</v>
      </c>
      <c r="P57" s="44" t="s">
        <v>5</v>
      </c>
      <c r="Q57" s="44"/>
      <c r="R57" s="63">
        <f t="shared" si="0"/>
        <v>73.75</v>
      </c>
      <c r="S57" s="35"/>
      <c r="U57" s="1" t="s">
        <v>132</v>
      </c>
    </row>
    <row r="58" spans="1:21" x14ac:dyDescent="0.2">
      <c r="A58" s="46"/>
      <c r="B58" s="92"/>
      <c r="C58" s="89"/>
      <c r="D58" s="61"/>
      <c r="E58" s="33" t="s">
        <v>56</v>
      </c>
      <c r="F58" s="33"/>
      <c r="G58" s="41"/>
      <c r="H58" s="41"/>
      <c r="I58" s="41"/>
      <c r="J58" s="41"/>
      <c r="K58" s="42">
        <v>12</v>
      </c>
      <c r="L58" s="42"/>
      <c r="M58" s="42"/>
      <c r="N58" s="30" t="s">
        <v>7</v>
      </c>
      <c r="O58" s="45">
        <v>1.25</v>
      </c>
      <c r="P58" s="44" t="s">
        <v>5</v>
      </c>
      <c r="Q58" s="44"/>
      <c r="R58" s="63">
        <f t="shared" si="0"/>
        <v>15</v>
      </c>
      <c r="S58" s="35"/>
      <c r="U58" s="1" t="s">
        <v>133</v>
      </c>
    </row>
    <row r="59" spans="1:21" x14ac:dyDescent="0.2">
      <c r="A59" s="46"/>
      <c r="B59" s="89" t="s">
        <v>1</v>
      </c>
      <c r="C59" s="89"/>
      <c r="D59" s="61"/>
      <c r="E59" s="33" t="s">
        <v>46</v>
      </c>
      <c r="F59" s="33"/>
      <c r="G59" s="41"/>
      <c r="H59" s="41"/>
      <c r="I59" s="41"/>
      <c r="J59" s="41"/>
      <c r="K59" s="42">
        <v>1</v>
      </c>
      <c r="L59" s="42"/>
      <c r="M59" s="42"/>
      <c r="N59" s="30" t="s">
        <v>7</v>
      </c>
      <c r="O59" s="43">
        <v>409.96</v>
      </c>
      <c r="P59" s="44" t="s">
        <v>5</v>
      </c>
      <c r="Q59" s="44"/>
      <c r="R59" s="63">
        <f t="shared" si="0"/>
        <v>409.96</v>
      </c>
      <c r="S59" s="35"/>
      <c r="U59" s="1" t="s">
        <v>134</v>
      </c>
    </row>
    <row r="60" spans="1:21" x14ac:dyDescent="0.2">
      <c r="A60" s="46"/>
      <c r="B60" s="92" t="s">
        <v>75</v>
      </c>
      <c r="C60" s="89"/>
      <c r="D60" s="61"/>
      <c r="E60" s="22" t="s">
        <v>46</v>
      </c>
      <c r="F60" s="22"/>
      <c r="G60" s="22"/>
      <c r="H60" s="22"/>
      <c r="I60" s="22"/>
      <c r="J60" s="22"/>
      <c r="K60" s="21">
        <v>0</v>
      </c>
      <c r="L60" s="21"/>
      <c r="M60" s="21"/>
      <c r="N60" s="66" t="s">
        <v>7</v>
      </c>
      <c r="O60" s="67">
        <v>0</v>
      </c>
      <c r="P60" s="68" t="s">
        <v>5</v>
      </c>
      <c r="Q60" s="68"/>
      <c r="R60" s="23">
        <f t="shared" ref="R60" si="1">K60*O60</f>
        <v>0</v>
      </c>
      <c r="S60" s="35"/>
    </row>
    <row r="61" spans="1:21" x14ac:dyDescent="0.2">
      <c r="A61" s="46"/>
      <c r="B61" s="92" t="s">
        <v>76</v>
      </c>
      <c r="C61" s="89"/>
      <c r="D61" s="20"/>
      <c r="E61" s="35" t="s">
        <v>63</v>
      </c>
      <c r="F61" s="4"/>
      <c r="G61" s="35"/>
      <c r="H61" s="35"/>
      <c r="I61" s="4"/>
      <c r="J61" s="35"/>
      <c r="K61" s="35"/>
      <c r="L61" s="35"/>
      <c r="M61" s="35"/>
      <c r="N61" s="35"/>
      <c r="O61" s="35"/>
      <c r="P61" s="35"/>
      <c r="Q61" s="35"/>
      <c r="R61" s="35"/>
      <c r="S61" s="4"/>
    </row>
    <row r="62" spans="1:21" x14ac:dyDescent="0.2">
      <c r="A62" s="46"/>
      <c r="B62" s="92"/>
      <c r="C62" s="89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4"/>
    </row>
    <row r="63" spans="1:21" x14ac:dyDescent="0.2">
      <c r="A63" s="46"/>
      <c r="B63" s="89" t="s">
        <v>2</v>
      </c>
      <c r="C63" s="89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21" x14ac:dyDescent="0.2">
      <c r="A64" s="46"/>
      <c r="B64" s="93" t="s">
        <v>77</v>
      </c>
      <c r="C64" s="89"/>
      <c r="E64" s="4"/>
      <c r="F64" s="4"/>
      <c r="G64" s="4"/>
      <c r="H64" s="4"/>
      <c r="I64" s="4"/>
      <c r="J64" s="4"/>
      <c r="K64" s="2"/>
      <c r="L64" s="2"/>
      <c r="M64" s="2"/>
      <c r="N64" s="4"/>
      <c r="O64" s="3"/>
      <c r="P64" s="4"/>
      <c r="Q64" s="4"/>
      <c r="R64" s="4"/>
      <c r="S64" s="4"/>
    </row>
    <row r="65" spans="1:19" x14ac:dyDescent="0.2">
      <c r="A65" s="46"/>
      <c r="B65" s="89"/>
      <c r="C65" s="89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4"/>
    </row>
    <row r="66" spans="1:19" x14ac:dyDescent="0.2">
      <c r="E66" s="4"/>
      <c r="F66" s="4"/>
      <c r="G66" s="4"/>
      <c r="H66" s="4"/>
      <c r="I66" s="29" t="s">
        <v>60</v>
      </c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1:19" x14ac:dyDescent="0.2"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x14ac:dyDescent="0.2"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">
      <c r="B69" s="1" t="s">
        <v>138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 spans="1:19" x14ac:dyDescent="0.2">
      <c r="B70" s="1" t="s">
        <v>139</v>
      </c>
    </row>
    <row r="71" spans="1:19" x14ac:dyDescent="0.2">
      <c r="B71" s="1" t="s">
        <v>140</v>
      </c>
    </row>
    <row r="72" spans="1:19" x14ac:dyDescent="0.2">
      <c r="B72" s="1" t="s">
        <v>141</v>
      </c>
    </row>
    <row r="73" spans="1:19" x14ac:dyDescent="0.2">
      <c r="B73" s="1" t="s">
        <v>142</v>
      </c>
    </row>
    <row r="74" spans="1:19" x14ac:dyDescent="0.2">
      <c r="B74" s="1" t="s">
        <v>143</v>
      </c>
    </row>
    <row r="75" spans="1:19" x14ac:dyDescent="0.2">
      <c r="B75" s="1" t="s">
        <v>144</v>
      </c>
    </row>
  </sheetData>
  <pageMargins left="0.25" right="0.25" top="0.75" bottom="0.75" header="0.3" footer="0.3"/>
  <pageSetup scale="7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</dc:creator>
  <cp:lastModifiedBy>rand</cp:lastModifiedBy>
  <cp:lastPrinted>2015-05-24T21:54:33Z</cp:lastPrinted>
  <dcterms:created xsi:type="dcterms:W3CDTF">2015-05-24T17:48:45Z</dcterms:created>
  <dcterms:modified xsi:type="dcterms:W3CDTF">2015-05-25T03:26:04Z</dcterms:modified>
</cp:coreProperties>
</file>