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ND\RJS ARCHITECT\ARCH\ArCHourZ\"/>
    </mc:Choice>
  </mc:AlternateContent>
  <bookViews>
    <workbookView xWindow="0" yWindow="0" windowWidth="27900" windowHeight="17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1" l="1"/>
  <c r="J54" i="1"/>
  <c r="AE29" i="1"/>
  <c r="AG31" i="1" s="1"/>
  <c r="AE57" i="1"/>
  <c r="AG58" i="1" s="1"/>
  <c r="U76" i="1"/>
  <c r="Z76" i="1" s="1"/>
  <c r="U58" i="1"/>
  <c r="Z58" i="1" s="1"/>
  <c r="U34" i="1"/>
  <c r="Z34" i="1" s="1"/>
  <c r="AE75" i="1" l="1"/>
  <c r="AG76" i="1" s="1"/>
  <c r="P24" i="1"/>
  <c r="U72" i="1" s="1"/>
  <c r="R72" i="1" s="1"/>
  <c r="U73" i="1" s="1"/>
  <c r="U92" i="1" l="1"/>
  <c r="R92" i="1" s="1"/>
  <c r="U93" i="1" s="1"/>
  <c r="S32" i="1"/>
  <c r="P32" i="1" s="1"/>
  <c r="S33" i="1" s="1"/>
  <c r="S92" i="1"/>
  <c r="P92" i="1" s="1"/>
  <c r="S93" i="1" s="1"/>
  <c r="U32" i="1"/>
  <c r="R32" i="1" s="1"/>
  <c r="Y32" i="1" s="1"/>
  <c r="S44" i="1"/>
  <c r="P44" i="1" s="1"/>
  <c r="S45" i="1" s="1"/>
  <c r="S106" i="1"/>
  <c r="P106" i="1" s="1"/>
  <c r="S107" i="1" s="1"/>
  <c r="U44" i="1"/>
  <c r="R44" i="1" s="1"/>
  <c r="U45" i="1" s="1"/>
  <c r="U106" i="1"/>
  <c r="R106" i="1" s="1"/>
  <c r="U107" i="1" s="1"/>
  <c r="S52" i="1"/>
  <c r="P52" i="1" s="1"/>
  <c r="S53" i="1" s="1"/>
  <c r="U52" i="1"/>
  <c r="R52" i="1" s="1"/>
  <c r="U53" i="1" s="1"/>
  <c r="S72" i="1"/>
  <c r="P72" i="1" s="1"/>
  <c r="S73" i="1" s="1"/>
  <c r="U33" i="1" l="1"/>
  <c r="Y22" i="1" s="1"/>
  <c r="Y44" i="1"/>
  <c r="Y52" i="1" s="1"/>
  <c r="Y72" i="1" s="1"/>
  <c r="Y92" i="1" s="1"/>
  <c r="Y106" i="1" s="1"/>
  <c r="Y24" i="1"/>
  <c r="AC24" i="1" s="1"/>
  <c r="Z33" i="1" l="1"/>
  <c r="Z45" i="1" s="1"/>
  <c r="AA45" i="1" s="1"/>
  <c r="Z53" i="1" l="1"/>
  <c r="Z73" i="1" s="1"/>
  <c r="Z93" i="1" s="1"/>
  <c r="AA33" i="1"/>
  <c r="AA53" i="1" l="1"/>
  <c r="AA73" i="1"/>
  <c r="AA93" i="1" l="1"/>
  <c r="Z107" i="1"/>
  <c r="AA107" i="1" s="1"/>
</calcChain>
</file>

<file path=xl/sharedStrings.xml><?xml version="1.0" encoding="utf-8"?>
<sst xmlns="http://schemas.openxmlformats.org/spreadsheetml/2006/main" count="255" uniqueCount="135">
  <si>
    <t>Basic Services</t>
  </si>
  <si>
    <t>to</t>
  </si>
  <si>
    <t>(</t>
  </si>
  <si>
    <t>)</t>
  </si>
  <si>
    <t>(as above)</t>
  </si>
  <si>
    <t>plus:</t>
  </si>
  <si>
    <t>a.</t>
  </si>
  <si>
    <t>b.</t>
  </si>
  <si>
    <t>Interior Design of the geometry in the wall views in the above.</t>
  </si>
  <si>
    <t>additional</t>
  </si>
  <si>
    <t>actual</t>
  </si>
  <si>
    <t>hours</t>
  </si>
  <si>
    <t>fee</t>
  </si>
  <si>
    <t>charged likely</t>
  </si>
  <si>
    <t>per hour</t>
  </si>
  <si>
    <t>based on %</t>
  </si>
  <si>
    <t>Based on hours</t>
  </si>
  <si>
    <t>Cabinetry Elevations (at large scale).</t>
  </si>
  <si>
    <t>Hourly (per contract)</t>
  </si>
  <si>
    <t>(mentioned verbally)</t>
  </si>
  <si>
    <t xml:space="preserve">Schematic Electrical </t>
  </si>
  <si>
    <t xml:space="preserve">(includes Schematic Electrical Floor Plans, &amp; Electrical Notes &amp; </t>
  </si>
  <si>
    <t>Electrical symbol definitions legend)</t>
  </si>
  <si>
    <t>Coordination of the Schematic Electrical with the Cabinetry, on the Cabinetry Elevations.</t>
  </si>
  <si>
    <t>project construction cost guesstimated by Architect</t>
  </si>
  <si>
    <t>Architect hourly rate:</t>
  </si>
  <si>
    <t>HSF</t>
  </si>
  <si>
    <t>total</t>
  </si>
  <si>
    <t>%</t>
  </si>
  <si>
    <t>Bidding Services</t>
  </si>
  <si>
    <t>Negotiating/Value Engineering</t>
  </si>
  <si>
    <t>(online/remotely)</t>
  </si>
  <si>
    <t>/HSF</t>
  </si>
  <si>
    <t>for Basic Services</t>
  </si>
  <si>
    <t>Rules of thumb</t>
  </si>
  <si>
    <t>Construction Administration</t>
  </si>
  <si>
    <t>Conclusion: only hourly</t>
  </si>
  <si>
    <t>Project Management</t>
  </si>
  <si>
    <t>as approved throughout the project by Client.</t>
  </si>
  <si>
    <t>Amount of fee depends on amount of time spent on project management duties,</t>
  </si>
  <si>
    <t>Amount of fee depends on amount of time spent on C/A duties,</t>
  </si>
  <si>
    <t>in the amount of C/A scope as proposed by Architect and actual</t>
  </si>
  <si>
    <t>time required to accomplish those tasks.</t>
  </si>
  <si>
    <t>possibly</t>
  </si>
  <si>
    <t>Conclusion: hourly will usually be better</t>
  </si>
  <si>
    <t>(Note: in ALL services the % is "possibly", because</t>
  </si>
  <si>
    <t>you don't control the amount of Client changes and what the Client wants)</t>
  </si>
  <si>
    <t>$/HSF guesstimated construction cost</t>
  </si>
  <si>
    <t>Arch. hours/$ Const. Value</t>
  </si>
  <si>
    <t>c.</t>
  </si>
  <si>
    <t>d.</t>
  </si>
  <si>
    <t>Packages include:</t>
  </si>
  <si>
    <t>Package</t>
  </si>
  <si>
    <t>plus: one exterior 3D image of the house.</t>
  </si>
  <si>
    <t>e.</t>
  </si>
  <si>
    <t>A 2nd Exterior 3D image of the house.</t>
  </si>
  <si>
    <t xml:space="preserve">(note: </t>
  </si>
  <si>
    <t>of the Initial Payment funds the 3D single view)</t>
  </si>
  <si>
    <t>f.</t>
  </si>
  <si>
    <t>likely fixed amount</t>
  </si>
  <si>
    <t>3D Additional imagery: A 360* moving animation around the INTERIOR of the house (movie)</t>
  </si>
  <si>
    <t>3D Additional imagery: A 360* moving animation around the EXTERIOR of the house (movie)</t>
  </si>
  <si>
    <t>TOTAL You</t>
  </si>
  <si>
    <t>paid for 3D</t>
  </si>
  <si>
    <t>Total Client</t>
  </si>
  <si>
    <t>(work your</t>
  </si>
  <si>
    <t xml:space="preserve">deal with </t>
  </si>
  <si>
    <t>your 3D provider)</t>
  </si>
  <si>
    <t>Total you</t>
  </si>
  <si>
    <t xml:space="preserve">made on </t>
  </si>
  <si>
    <t>the 3D:</t>
  </si>
  <si>
    <t>Plan)</t>
  </si>
  <si>
    <t>(with Iron</t>
  </si>
  <si>
    <t>(as reimburseable)</t>
  </si>
  <si>
    <t>(financial client benefits are non-cumulative)</t>
  </si>
  <si>
    <t>(verbal)</t>
  </si>
  <si>
    <t>Conclusion: % may be better for this</t>
  </si>
  <si>
    <t>service, but don't recommend that</t>
  </si>
  <si>
    <t>You start by typing in the HSF (Heated Square Feet) of the project.</t>
  </si>
  <si>
    <t>BASIC</t>
  </si>
  <si>
    <t>PLAN</t>
  </si>
  <si>
    <t>INTERMEDIATE</t>
  </si>
  <si>
    <t>ADVANCED</t>
  </si>
  <si>
    <t>ADVANCE+</t>
  </si>
  <si>
    <t>COMPREHENSIVE</t>
  </si>
  <si>
    <t>Basic Plan</t>
  </si>
  <si>
    <t>Intermediate Plan</t>
  </si>
  <si>
    <t>Advanced Plan</t>
  </si>
  <si>
    <t>Advance+ Plan</t>
  </si>
  <si>
    <t>(with Basic</t>
  </si>
  <si>
    <t>(with Intermediate</t>
  </si>
  <si>
    <t>(with Int.</t>
  </si>
  <si>
    <t>(with Advanced</t>
  </si>
  <si>
    <t>Except for amounts you are paying your 3D service for the 3D imagery: adjust those or delete if you don't provide.</t>
  </si>
  <si>
    <t>If you want to provide different services, adjust the bundled offerings to coordinate with your agreement and fees.</t>
  </si>
  <si>
    <t>EVERYTHING else is on auto-pilot!  The entire spreadsheet will self-calculate: especially for work hour ranges.</t>
  </si>
  <si>
    <t>INSTRUCTIONS:</t>
  </si>
  <si>
    <t>Run this spreadsheet BEFORE meeting with your Client and have it handy when discussing related subjects.</t>
  </si>
  <si>
    <t>(plus garage, exterior driveways, and other items</t>
  </si>
  <si>
    <t>outside of interior)</t>
  </si>
  <si>
    <t>&lt;--for Basic Services only</t>
  </si>
  <si>
    <t>total possible % for these bundled services</t>
  </si>
  <si>
    <t>to point</t>
  </si>
  <si>
    <t>cumulative</t>
  </si>
  <si>
    <t>The %s below should be adjusted by you if your historic track record varies from those "placeholder" % indicated below.</t>
  </si>
  <si>
    <t>HOURS</t>
  </si>
  <si>
    <t>LIKELY</t>
  </si>
  <si>
    <t xml:space="preserve">It is suggested that you do Not provide this spreadsheet to anyone.  This is for your own knowledge only, so that you </t>
  </si>
  <si>
    <t>understand what your hour budgets will be based on the probable realistic cost of the project.</t>
  </si>
  <si>
    <t xml:space="preserve"> but rather, the real cost that projects like this tend to be built for in your area, based on your real world experience).</t>
  </si>
  <si>
    <r>
      <t xml:space="preserve">Set your hourly rate. </t>
    </r>
    <r>
      <rPr>
        <sz val="11"/>
        <color theme="1"/>
        <rFont val="Calibri"/>
        <family val="2"/>
        <scheme val="minor"/>
      </rPr>
      <t>What you see here is simply a placeholder and is not intended to be any particular rate.</t>
    </r>
  </si>
  <si>
    <r>
      <t xml:space="preserve">Next, you enter what you believe the project might cost per HSF </t>
    </r>
    <r>
      <rPr>
        <sz val="11"/>
        <color theme="1"/>
        <rFont val="Calibri"/>
        <family val="2"/>
        <scheme val="minor"/>
      </rPr>
      <t xml:space="preserve">(not necessarily what the Client wants to pay to build it, </t>
    </r>
  </si>
  <si>
    <t>spreadsheet with variable fee rates and variable % that can be adjusted by each firm (in blue), along with each firm's hourly</t>
  </si>
  <si>
    <t>what's realistic for the project location.</t>
  </si>
  <si>
    <r>
      <t xml:space="preserve">Bundled Plans </t>
    </r>
    <r>
      <rPr>
        <sz val="12"/>
        <color theme="1"/>
        <rFont val="Calibri"/>
        <family val="2"/>
        <scheme val="minor"/>
      </rPr>
      <t>(coordinated with ArCH-AOA agreement)</t>
    </r>
  </si>
  <si>
    <t>Then your estimated hours are automatically &amp; instantly calculated for the entire project.</t>
  </si>
  <si>
    <t>Enter your HOURLY RATE,  %s,  $/HSF,  SF (should take about a minute)</t>
  </si>
  <si>
    <t>NOTE: WHAT'S IN BLUE YOU CAN CHANGE &amp; you should change, to suit your practice.</t>
  </si>
  <si>
    <t>WHAT'S IN RED ARE FORMULAS (don't change those, or you'll erase formulas and damage this spreadsheet)</t>
  </si>
  <si>
    <t xml:space="preserve">              architectural hour estimator</t>
  </si>
  <si>
    <t>choose for the approximate value for each category of work/Plan type as a percentage of the guesstimated cost of</t>
  </si>
  <si>
    <t>to be examples only and not any particular suggestion or declaration of what any firm should charge for anything that they do.</t>
  </si>
  <si>
    <t>Each firm must set their own rates, %s and other values on their own.</t>
  </si>
  <si>
    <t>Note: actual construction cost for custom homes could be from $150 to over $500/HSF these days, but you decide ----------------&gt;</t>
  </si>
  <si>
    <t>Examples below based on project size and guesstimated construction cost:</t>
  </si>
  <si>
    <t>THIS HOUR ESTIMATION FORM HAS BEEN COORDINATED WITH THE ArCH AOA (Architect-Owner Agreement) and can be used to help</t>
  </si>
  <si>
    <t>Architects discuss their number of projected hours for their work with their Clients.</t>
  </si>
  <si>
    <r>
      <t xml:space="preserve">Project Name: </t>
    </r>
    <r>
      <rPr>
        <b/>
        <sz val="18"/>
        <color theme="1"/>
        <rFont val="Calibri"/>
        <family val="2"/>
        <scheme val="minor"/>
      </rPr>
      <t>Example 1</t>
    </r>
    <r>
      <rPr>
        <sz val="11"/>
        <color theme="1"/>
        <rFont val="Calibri"/>
        <family val="2"/>
        <scheme val="minor"/>
      </rPr>
      <t xml:space="preserve"> (zero rates, size, %s, $/HSF)</t>
    </r>
  </si>
  <si>
    <r>
      <t xml:space="preserve">       </t>
    </r>
    <r>
      <rPr>
        <sz val="7"/>
        <color theme="1" tint="0.249977111117893"/>
        <rFont val="Arial"/>
        <family val="2"/>
      </rPr>
      <t>ArCHourZ,  © Copyright 2015, ArCH: Architects Creating Homes, LLC, All Rights Reserved, Worldwide.</t>
    </r>
  </si>
  <si>
    <t>Note: this is not intended to be a fixed % fee determination or a specific hourly rate value.  Rather: this is a variable</t>
  </si>
  <si>
    <t>rate as they deem appropriate to their practice.   Any values in blue are merely to help you efficiently fill out this form.  Blue</t>
  </si>
  <si>
    <t>values in this example should be interpreted as only examples so that you can understand how your numbers in blue will</t>
  </si>
  <si>
    <t>affect the outcome.</t>
  </si>
  <si>
    <t>Once critical data is entered, this spreadsheet calculates reasonable numbers of hours for each line item, based on the %  YOU</t>
  </si>
  <si>
    <t>construction, and the hourly rate YOU decide works for your individual firm.  Any example numbers of any values are intended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</si>
</sst>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0.0000"/>
    <numFmt numFmtId="166" formatCode="_(&quot;$&quot;* #,##0_);_(&quot;$&quot;* \(#,##0\);_(&quot;$&quot;* &quot;-&quot;??_);_(@_)"/>
    <numFmt numFmtId="167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Swis721 BlkEx BT"/>
      <family val="2"/>
    </font>
    <font>
      <sz val="16"/>
      <color theme="0" tint="-0.14999847407452621"/>
      <name val="Arial"/>
      <family val="2"/>
    </font>
    <font>
      <sz val="8"/>
      <color theme="1" tint="0.249977111117893"/>
      <name val="Arial"/>
      <family val="2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"/>
      <color theme="1" tint="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4" xfId="0" applyFont="1" applyBorder="1"/>
    <xf numFmtId="0" fontId="2" fillId="0" borderId="5" xfId="0" applyFont="1" applyBorder="1"/>
    <xf numFmtId="10" fontId="2" fillId="0" borderId="4" xfId="2" applyNumberFormat="1" applyFont="1" applyBorder="1"/>
    <xf numFmtId="9" fontId="6" fillId="0" borderId="0" xfId="0" applyNumberFormat="1" applyFont="1"/>
    <xf numFmtId="164" fontId="6" fillId="0" borderId="0" xfId="0" applyNumberFormat="1" applyFont="1"/>
    <xf numFmtId="10" fontId="6" fillId="0" borderId="0" xfId="0" applyNumberFormat="1" applyFont="1"/>
    <xf numFmtId="6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0" fontId="2" fillId="0" borderId="5" xfId="2" applyNumberFormat="1" applyFont="1" applyBorder="1"/>
    <xf numFmtId="0" fontId="0" fillId="0" borderId="0" xfId="0" applyAlignment="1">
      <alignment horizontal="right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3" xfId="0" applyFill="1" applyBorder="1"/>
    <xf numFmtId="0" fontId="0" fillId="2" borderId="1" xfId="0" applyFill="1" applyBorder="1"/>
    <xf numFmtId="2" fontId="2" fillId="2" borderId="3" xfId="0" applyNumberFormat="1" applyFont="1" applyFill="1" applyBorder="1"/>
    <xf numFmtId="0" fontId="0" fillId="2" borderId="1" xfId="0" quotePrefix="1" applyFill="1" applyBorder="1"/>
    <xf numFmtId="0" fontId="0" fillId="2" borderId="6" xfId="0" applyFill="1" applyBorder="1"/>
    <xf numFmtId="0" fontId="2" fillId="2" borderId="1" xfId="0" applyFont="1" applyFill="1" applyBorder="1"/>
    <xf numFmtId="0" fontId="0" fillId="2" borderId="11" xfId="0" applyFill="1" applyBorder="1"/>
    <xf numFmtId="0" fontId="0" fillId="2" borderId="7" xfId="0" applyFill="1" applyBorder="1"/>
    <xf numFmtId="0" fontId="0" fillId="2" borderId="12" xfId="0" applyFill="1" applyBorder="1"/>
    <xf numFmtId="166" fontId="6" fillId="2" borderId="1" xfId="1" applyNumberFormat="1" applyFont="1" applyFill="1" applyBorder="1"/>
    <xf numFmtId="0" fontId="6" fillId="2" borderId="3" xfId="0" applyFont="1" applyFill="1" applyBorder="1"/>
    <xf numFmtId="165" fontId="2" fillId="2" borderId="3" xfId="0" applyNumberFormat="1" applyFont="1" applyFill="1" applyBorder="1"/>
    <xf numFmtId="166" fontId="2" fillId="2" borderId="3" xfId="1" applyNumberFormat="1" applyFont="1" applyFill="1" applyBorder="1"/>
    <xf numFmtId="0" fontId="4" fillId="0" borderId="0" xfId="0" applyFont="1" applyBorder="1"/>
    <xf numFmtId="0" fontId="0" fillId="0" borderId="0" xfId="0" applyBorder="1"/>
    <xf numFmtId="0" fontId="3" fillId="0" borderId="1" xfId="0" applyFont="1" applyBorder="1"/>
    <xf numFmtId="0" fontId="0" fillId="0" borderId="4" xfId="0" applyBorder="1" applyAlignment="1">
      <alignment horizontal="left"/>
    </xf>
    <xf numFmtId="166" fontId="6" fillId="0" borderId="1" xfId="1" applyNumberFormat="1" applyFont="1" applyBorder="1"/>
    <xf numFmtId="166" fontId="6" fillId="0" borderId="0" xfId="1" applyNumberFormat="1" applyFont="1" applyAlignment="1">
      <alignment horizontal="center"/>
    </xf>
    <xf numFmtId="166" fontId="2" fillId="0" borderId="0" xfId="0" applyNumberFormat="1" applyFont="1" applyBorder="1"/>
    <xf numFmtId="10" fontId="2" fillId="0" borderId="14" xfId="2" applyNumberFormat="1" applyFont="1" applyBorder="1"/>
    <xf numFmtId="166" fontId="2" fillId="0" borderId="0" xfId="0" applyNumberFormat="1" applyFont="1"/>
    <xf numFmtId="166" fontId="6" fillId="0" borderId="0" xfId="1" applyNumberFormat="1" applyFont="1"/>
    <xf numFmtId="166" fontId="6" fillId="0" borderId="0" xfId="1" applyNumberFormat="1" applyFont="1" applyBorder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0" fontId="0" fillId="0" borderId="12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13" xfId="0" applyBorder="1"/>
    <xf numFmtId="10" fontId="2" fillId="0" borderId="7" xfId="0" applyNumberFormat="1" applyFont="1" applyBorder="1"/>
    <xf numFmtId="0" fontId="5" fillId="0" borderId="1" xfId="0" applyFont="1" applyBorder="1"/>
    <xf numFmtId="0" fontId="0" fillId="0" borderId="11" xfId="0" applyBorder="1"/>
    <xf numFmtId="0" fontId="9" fillId="0" borderId="0" xfId="0" applyFont="1"/>
    <xf numFmtId="0" fontId="3" fillId="0" borderId="0" xfId="0" applyFont="1" applyBorder="1"/>
    <xf numFmtId="0" fontId="0" fillId="0" borderId="0" xfId="0" applyFont="1"/>
    <xf numFmtId="0" fontId="0" fillId="2" borderId="0" xfId="0" applyFill="1" applyBorder="1"/>
    <xf numFmtId="0" fontId="3" fillId="2" borderId="0" xfId="0" applyFont="1" applyFill="1" applyBorder="1"/>
    <xf numFmtId="44" fontId="2" fillId="0" borderId="3" xfId="1" applyFont="1" applyBorder="1"/>
    <xf numFmtId="44" fontId="0" fillId="0" borderId="3" xfId="1" applyFont="1" applyBorder="1"/>
    <xf numFmtId="44" fontId="0" fillId="0" borderId="2" xfId="1" applyFont="1" applyBorder="1"/>
    <xf numFmtId="44" fontId="2" fillId="0" borderId="1" xfId="1" applyFont="1" applyBorder="1"/>
    <xf numFmtId="44" fontId="0" fillId="0" borderId="1" xfId="1" applyFont="1" applyBorder="1"/>
    <xf numFmtId="44" fontId="2" fillId="0" borderId="0" xfId="1" applyFont="1" applyBorder="1"/>
    <xf numFmtId="44" fontId="2" fillId="0" borderId="2" xfId="1" applyFont="1" applyBorder="1"/>
    <xf numFmtId="44" fontId="0" fillId="0" borderId="0" xfId="1" applyFont="1"/>
    <xf numFmtId="44" fontId="2" fillId="0" borderId="5" xfId="1" applyFont="1" applyBorder="1"/>
    <xf numFmtId="44" fontId="2" fillId="0" borderId="4" xfId="1" applyFont="1" applyBorder="1"/>
    <xf numFmtId="0" fontId="0" fillId="3" borderId="0" xfId="0" applyFill="1"/>
    <xf numFmtId="0" fontId="3" fillId="3" borderId="0" xfId="0" applyFont="1" applyFill="1"/>
    <xf numFmtId="0" fontId="0" fillId="3" borderId="1" xfId="0" applyFill="1" applyBorder="1"/>
    <xf numFmtId="0" fontId="3" fillId="3" borderId="1" xfId="0" applyFont="1" applyFill="1" applyBorder="1"/>
    <xf numFmtId="0" fontId="0" fillId="3" borderId="0" xfId="0" applyFill="1" applyBorder="1"/>
    <xf numFmtId="0" fontId="0" fillId="0" borderId="0" xfId="0" quotePrefix="1"/>
    <xf numFmtId="0" fontId="0" fillId="0" borderId="0" xfId="0" applyAlignment="1">
      <alignment horizontal="left"/>
    </xf>
    <xf numFmtId="0" fontId="0" fillId="4" borderId="0" xfId="0" applyFill="1"/>
    <xf numFmtId="0" fontId="8" fillId="4" borderId="0" xfId="0" applyFont="1" applyFill="1"/>
    <xf numFmtId="0" fontId="10" fillId="0" borderId="0" xfId="0" applyFont="1" applyFill="1"/>
    <xf numFmtId="0" fontId="8" fillId="0" borderId="0" xfId="0" applyFont="1" applyFill="1"/>
    <xf numFmtId="0" fontId="11" fillId="4" borderId="0" xfId="0" applyFont="1" applyFill="1"/>
    <xf numFmtId="0" fontId="12" fillId="4" borderId="0" xfId="0" applyFont="1" applyFill="1"/>
    <xf numFmtId="0" fontId="13" fillId="0" borderId="0" xfId="0" applyFont="1" applyFill="1"/>
    <xf numFmtId="0" fontId="14" fillId="2" borderId="0" xfId="0" applyFont="1" applyFill="1" applyBorder="1"/>
    <xf numFmtId="0" fontId="16" fillId="4" borderId="0" xfId="0" applyFont="1" applyFill="1"/>
    <xf numFmtId="0" fontId="0" fillId="4" borderId="4" xfId="0" applyFill="1" applyBorder="1" applyAlignment="1">
      <alignment horizontal="left"/>
    </xf>
    <xf numFmtId="0" fontId="0" fillId="4" borderId="2" xfId="0" applyFill="1" applyBorder="1"/>
    <xf numFmtId="0" fontId="2" fillId="4" borderId="4" xfId="0" applyFont="1" applyFill="1" applyBorder="1"/>
    <xf numFmtId="0" fontId="0" fillId="4" borderId="4" xfId="0" applyFill="1" applyBorder="1"/>
    <xf numFmtId="44" fontId="0" fillId="4" borderId="2" xfId="1" applyFont="1" applyFill="1" applyBorder="1"/>
    <xf numFmtId="44" fontId="0" fillId="4" borderId="0" xfId="1" applyFont="1" applyFill="1"/>
    <xf numFmtId="44" fontId="2" fillId="4" borderId="4" xfId="1" applyFont="1" applyFill="1" applyBorder="1"/>
    <xf numFmtId="0" fontId="0" fillId="4" borderId="0" xfId="0" applyFill="1" applyBorder="1"/>
    <xf numFmtId="0" fontId="17" fillId="2" borderId="0" xfId="0" applyFont="1" applyFill="1" applyBorder="1"/>
    <xf numFmtId="0" fontId="0" fillId="0" borderId="10" xfId="0" applyBorder="1"/>
    <xf numFmtId="0" fontId="0" fillId="0" borderId="6" xfId="0" applyBorder="1"/>
    <xf numFmtId="167" fontId="0" fillId="3" borderId="0" xfId="0" applyNumberFormat="1" applyFill="1"/>
    <xf numFmtId="167" fontId="2" fillId="3" borderId="0" xfId="0" applyNumberFormat="1" applyFont="1" applyFill="1"/>
    <xf numFmtId="167" fontId="7" fillId="3" borderId="0" xfId="0" applyNumberFormat="1" applyFont="1" applyFill="1" applyAlignment="1">
      <alignment horizontal="center"/>
    </xf>
    <xf numFmtId="167" fontId="6" fillId="3" borderId="0" xfId="0" applyNumberFormat="1" applyFont="1" applyFill="1"/>
    <xf numFmtId="167" fontId="6" fillId="3" borderId="1" xfId="0" applyNumberFormat="1" applyFont="1" applyFill="1" applyBorder="1"/>
    <xf numFmtId="167" fontId="0" fillId="3" borderId="1" xfId="0" applyNumberFormat="1" applyFill="1" applyBorder="1"/>
    <xf numFmtId="167" fontId="6" fillId="4" borderId="0" xfId="0" applyNumberFormat="1" applyFont="1" applyFill="1"/>
    <xf numFmtId="167" fontId="0" fillId="4" borderId="0" xfId="0" applyNumberFormat="1" applyFill="1"/>
    <xf numFmtId="167" fontId="6" fillId="3" borderId="6" xfId="0" applyNumberFormat="1" applyFont="1" applyFill="1" applyBorder="1"/>
    <xf numFmtId="167" fontId="6" fillId="3" borderId="0" xfId="0" applyNumberFormat="1" applyFont="1" applyFill="1" applyBorder="1"/>
    <xf numFmtId="167" fontId="0" fillId="3" borderId="0" xfId="0" applyNumberFormat="1" applyFill="1" applyBorder="1"/>
    <xf numFmtId="167" fontId="6" fillId="3" borderId="12" xfId="0" applyNumberFormat="1" applyFont="1" applyFill="1" applyBorder="1"/>
    <xf numFmtId="167" fontId="2" fillId="0" borderId="4" xfId="0" applyNumberFormat="1" applyFont="1" applyBorder="1"/>
    <xf numFmtId="167" fontId="2" fillId="0" borderId="5" xfId="0" applyNumberFormat="1" applyFont="1" applyBorder="1"/>
    <xf numFmtId="167" fontId="2" fillId="4" borderId="4" xfId="0" applyNumberFormat="1" applyFont="1" applyFill="1" applyBorder="1"/>
    <xf numFmtId="167" fontId="2" fillId="0" borderId="14" xfId="0" applyNumberFormat="1" applyFont="1" applyBorder="1"/>
    <xf numFmtId="167" fontId="0" fillId="4" borderId="6" xfId="0" applyNumberFormat="1" applyFill="1" applyBorder="1"/>
    <xf numFmtId="2" fontId="2" fillId="2" borderId="15" xfId="0" applyNumberFormat="1" applyFont="1" applyFill="1" applyBorder="1"/>
    <xf numFmtId="0" fontId="0" fillId="0" borderId="0" xfId="0" applyAlignment="1">
      <alignment vertical="top"/>
    </xf>
    <xf numFmtId="0" fontId="10" fillId="0" borderId="0" xfId="0" applyFont="1" applyFill="1" applyAlignment="1">
      <alignment vertical="top"/>
    </xf>
    <xf numFmtId="0" fontId="0" fillId="0" borderId="0" xfId="0" applyAlignme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457200</xdr:colOff>
      <xdr:row>12</xdr:row>
      <xdr:rowOff>33337</xdr:rowOff>
    </xdr:from>
    <xdr:to>
      <xdr:col>16</xdr:col>
      <xdr:colOff>28575</xdr:colOff>
      <xdr:row>21</xdr:row>
      <xdr:rowOff>9524</xdr:rowOff>
    </xdr:to>
    <xdr:sp macro="" textlink="">
      <xdr:nvSpPr>
        <xdr:cNvPr id="2" name="Down Arrow 1"/>
        <xdr:cNvSpPr/>
      </xdr:nvSpPr>
      <xdr:spPr>
        <a:xfrm>
          <a:off x="8905875" y="2195512"/>
          <a:ext cx="323850" cy="1690687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781050</xdr:colOff>
      <xdr:row>12</xdr:row>
      <xdr:rowOff>28576</xdr:rowOff>
    </xdr:from>
    <xdr:to>
      <xdr:col>15</xdr:col>
      <xdr:colOff>700088</xdr:colOff>
      <xdr:row>13</xdr:row>
      <xdr:rowOff>0</xdr:rowOff>
    </xdr:to>
    <xdr:sp macro="" textlink="">
      <xdr:nvSpPr>
        <xdr:cNvPr id="3" name="Rectangle 2"/>
        <xdr:cNvSpPr/>
      </xdr:nvSpPr>
      <xdr:spPr>
        <a:xfrm>
          <a:off x="4905375" y="2314576"/>
          <a:ext cx="4491038" cy="161924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38100</xdr:colOff>
      <xdr:row>21</xdr:row>
      <xdr:rowOff>123825</xdr:rowOff>
    </xdr:from>
    <xdr:to>
      <xdr:col>15</xdr:col>
      <xdr:colOff>533400</xdr:colOff>
      <xdr:row>23</xdr:row>
      <xdr:rowOff>47625</xdr:rowOff>
    </xdr:to>
    <xdr:sp macro="" textlink="">
      <xdr:nvSpPr>
        <xdr:cNvPr id="4" name="Down Arrow 3"/>
        <xdr:cNvSpPr/>
      </xdr:nvSpPr>
      <xdr:spPr>
        <a:xfrm rot="16200000">
          <a:off x="8296275" y="3114675"/>
          <a:ext cx="323850" cy="49530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47625</xdr:colOff>
      <xdr:row>13</xdr:row>
      <xdr:rowOff>57149</xdr:rowOff>
    </xdr:from>
    <xdr:to>
      <xdr:col>15</xdr:col>
      <xdr:colOff>209550</xdr:colOff>
      <xdr:row>22</xdr:row>
      <xdr:rowOff>152399</xdr:rowOff>
    </xdr:to>
    <xdr:sp macro="" textlink="">
      <xdr:nvSpPr>
        <xdr:cNvPr id="5" name="Rectangle 4"/>
        <xdr:cNvSpPr/>
      </xdr:nvSpPr>
      <xdr:spPr>
        <a:xfrm>
          <a:off x="8496300" y="2409824"/>
          <a:ext cx="161925" cy="181927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176213</xdr:colOff>
      <xdr:row>13</xdr:row>
      <xdr:rowOff>57150</xdr:rowOff>
    </xdr:from>
    <xdr:to>
      <xdr:col>15</xdr:col>
      <xdr:colOff>209549</xdr:colOff>
      <xdr:row>13</xdr:row>
      <xdr:rowOff>180975</xdr:rowOff>
    </xdr:to>
    <xdr:sp macro="" textlink="">
      <xdr:nvSpPr>
        <xdr:cNvPr id="6" name="Rectangle 5"/>
        <xdr:cNvSpPr/>
      </xdr:nvSpPr>
      <xdr:spPr>
        <a:xfrm>
          <a:off x="7939088" y="2533650"/>
          <a:ext cx="966786" cy="12382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504825</xdr:colOff>
      <xdr:row>25</xdr:row>
      <xdr:rowOff>1</xdr:rowOff>
    </xdr:from>
    <xdr:to>
      <xdr:col>20</xdr:col>
      <xdr:colOff>828675</xdr:colOff>
      <xdr:row>26</xdr:row>
      <xdr:rowOff>185739</xdr:rowOff>
    </xdr:to>
    <xdr:sp macro="" textlink="">
      <xdr:nvSpPr>
        <xdr:cNvPr id="7" name="Up Arrow 6"/>
        <xdr:cNvSpPr/>
      </xdr:nvSpPr>
      <xdr:spPr>
        <a:xfrm>
          <a:off x="11296650" y="4467226"/>
          <a:ext cx="323850" cy="452438"/>
        </a:xfrm>
        <a:prstGeom prst="up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338138</xdr:colOff>
      <xdr:row>26</xdr:row>
      <xdr:rowOff>28574</xdr:rowOff>
    </xdr:from>
    <xdr:to>
      <xdr:col>20</xdr:col>
      <xdr:colOff>747713</xdr:colOff>
      <xdr:row>26</xdr:row>
      <xdr:rowOff>190499</xdr:rowOff>
    </xdr:to>
    <xdr:sp macro="" textlink="">
      <xdr:nvSpPr>
        <xdr:cNvPr id="10" name="Rectangle 9"/>
        <xdr:cNvSpPr/>
      </xdr:nvSpPr>
      <xdr:spPr>
        <a:xfrm>
          <a:off x="338138" y="4762499"/>
          <a:ext cx="11201400" cy="16192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333374</xdr:colOff>
      <xdr:row>15</xdr:row>
      <xdr:rowOff>61913</xdr:rowOff>
    </xdr:from>
    <xdr:to>
      <xdr:col>0</xdr:col>
      <xdr:colOff>514349</xdr:colOff>
      <xdr:row>27</xdr:row>
      <xdr:rowOff>0</xdr:rowOff>
    </xdr:to>
    <xdr:sp macro="" textlink="">
      <xdr:nvSpPr>
        <xdr:cNvPr id="11" name="Rectangle 10"/>
        <xdr:cNvSpPr/>
      </xdr:nvSpPr>
      <xdr:spPr>
        <a:xfrm>
          <a:off x="333374" y="2795588"/>
          <a:ext cx="180975" cy="2319337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333375</xdr:colOff>
      <xdr:row>15</xdr:row>
      <xdr:rowOff>57150</xdr:rowOff>
    </xdr:from>
    <xdr:to>
      <xdr:col>0</xdr:col>
      <xdr:colOff>814388</xdr:colOff>
      <xdr:row>16</xdr:row>
      <xdr:rowOff>19050</xdr:rowOff>
    </xdr:to>
    <xdr:sp macro="" textlink="">
      <xdr:nvSpPr>
        <xdr:cNvPr id="12" name="Rectangle 11"/>
        <xdr:cNvSpPr/>
      </xdr:nvSpPr>
      <xdr:spPr>
        <a:xfrm>
          <a:off x="333375" y="2914650"/>
          <a:ext cx="481013" cy="1524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138113</xdr:colOff>
      <xdr:row>11</xdr:row>
      <xdr:rowOff>38100</xdr:rowOff>
    </xdr:from>
    <xdr:to>
      <xdr:col>0</xdr:col>
      <xdr:colOff>809624</xdr:colOff>
      <xdr:row>12</xdr:row>
      <xdr:rowOff>0</xdr:rowOff>
    </xdr:to>
    <xdr:sp macro="" textlink="">
      <xdr:nvSpPr>
        <xdr:cNvPr id="13" name="Rectangle 12"/>
        <xdr:cNvSpPr/>
      </xdr:nvSpPr>
      <xdr:spPr>
        <a:xfrm>
          <a:off x="138113" y="2133600"/>
          <a:ext cx="671511" cy="1524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66674</xdr:colOff>
      <xdr:row>11</xdr:row>
      <xdr:rowOff>38100</xdr:rowOff>
    </xdr:from>
    <xdr:to>
      <xdr:col>0</xdr:col>
      <xdr:colOff>247649</xdr:colOff>
      <xdr:row>28</xdr:row>
      <xdr:rowOff>4763</xdr:rowOff>
    </xdr:to>
    <xdr:sp macro="" textlink="">
      <xdr:nvSpPr>
        <xdr:cNvPr id="14" name="Rectangle 13"/>
        <xdr:cNvSpPr/>
      </xdr:nvSpPr>
      <xdr:spPr>
        <a:xfrm>
          <a:off x="66674" y="2009775"/>
          <a:ext cx="180975" cy="3300413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85725</xdr:colOff>
      <xdr:row>27</xdr:row>
      <xdr:rowOff>38100</xdr:rowOff>
    </xdr:from>
    <xdr:to>
      <xdr:col>11</xdr:col>
      <xdr:colOff>357188</xdr:colOff>
      <xdr:row>28</xdr:row>
      <xdr:rowOff>9525</xdr:rowOff>
    </xdr:to>
    <xdr:sp macro="" textlink="">
      <xdr:nvSpPr>
        <xdr:cNvPr id="15" name="Rectangle 14"/>
        <xdr:cNvSpPr/>
      </xdr:nvSpPr>
      <xdr:spPr>
        <a:xfrm>
          <a:off x="85725" y="4476750"/>
          <a:ext cx="7015163" cy="16192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104775</xdr:colOff>
      <xdr:row>27</xdr:row>
      <xdr:rowOff>47626</xdr:rowOff>
    </xdr:from>
    <xdr:to>
      <xdr:col>10</xdr:col>
      <xdr:colOff>38100</xdr:colOff>
      <xdr:row>30</xdr:row>
      <xdr:rowOff>38101</xdr:rowOff>
    </xdr:to>
    <xdr:sp macro="" textlink="">
      <xdr:nvSpPr>
        <xdr:cNvPr id="17" name="Down Arrow 16"/>
        <xdr:cNvSpPr/>
      </xdr:nvSpPr>
      <xdr:spPr>
        <a:xfrm>
          <a:off x="6096000" y="4972051"/>
          <a:ext cx="323850" cy="57150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22</xdr:col>
      <xdr:colOff>121003</xdr:colOff>
      <xdr:row>3</xdr:row>
      <xdr:rowOff>0</xdr:rowOff>
    </xdr:from>
    <xdr:to>
      <xdr:col>23</xdr:col>
      <xdr:colOff>4708</xdr:colOff>
      <xdr:row>4</xdr:row>
      <xdr:rowOff>4763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7803" y="704850"/>
          <a:ext cx="359955" cy="328613"/>
        </a:xfrm>
        <a:prstGeom prst="rect">
          <a:avLst/>
        </a:prstGeom>
      </xdr:spPr>
    </xdr:pic>
    <xdr:clientData/>
  </xdr:twoCellAnchor>
  <xdr:twoCellAnchor>
    <xdr:from>
      <xdr:col>15</xdr:col>
      <xdr:colOff>133348</xdr:colOff>
      <xdr:row>0</xdr:row>
      <xdr:rowOff>123825</xdr:rowOff>
    </xdr:from>
    <xdr:to>
      <xdr:col>22</xdr:col>
      <xdr:colOff>257175</xdr:colOff>
      <xdr:row>5</xdr:row>
      <xdr:rowOff>95250</xdr:rowOff>
    </xdr:to>
    <xdr:sp macro="" textlink="">
      <xdr:nvSpPr>
        <xdr:cNvPr id="19" name="TextBox 18"/>
        <xdr:cNvSpPr txBox="1"/>
      </xdr:nvSpPr>
      <xdr:spPr>
        <a:xfrm>
          <a:off x="8829673" y="123825"/>
          <a:ext cx="3924302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600" b="0" i="0" u="none" strike="noStrike">
              <a:solidFill>
                <a:schemeClr val="bg1"/>
              </a:solidFill>
              <a:effectLst/>
              <a:latin typeface="Tw Cen MT" panose="020B0602020104020603" pitchFamily="34" charset="0"/>
              <a:ea typeface="+mn-ea"/>
              <a:cs typeface="+mn-cs"/>
            </a:rPr>
            <a:t>ArCHour</a:t>
          </a:r>
          <a:r>
            <a:rPr lang="en-US" sz="7200" b="0" i="0" u="none" strike="noStrike">
              <a:solidFill>
                <a:srgbClr val="FFFF00"/>
              </a:solidFill>
              <a:effectLst/>
              <a:latin typeface="Rockwell Extra Bold" panose="02060903040505020403" pitchFamily="18" charset="0"/>
              <a:ea typeface="+mn-ea"/>
              <a:cs typeface="+mn-cs"/>
            </a:rPr>
            <a:t>Z</a:t>
          </a:r>
          <a:r>
            <a:rPr lang="en-US" sz="7200">
              <a:latin typeface="Rockwell Extra Bold" panose="02060903040505020403" pitchFamily="18" charset="0"/>
            </a:rPr>
            <a:t> </a:t>
          </a:r>
        </a:p>
      </xdr:txBody>
    </xdr:sp>
    <xdr:clientData/>
  </xdr:twoCellAnchor>
  <xdr:twoCellAnchor>
    <xdr:from>
      <xdr:col>22</xdr:col>
      <xdr:colOff>4763</xdr:colOff>
      <xdr:row>1</xdr:row>
      <xdr:rowOff>100013</xdr:rowOff>
    </xdr:from>
    <xdr:to>
      <xdr:col>22</xdr:col>
      <xdr:colOff>447675</xdr:colOff>
      <xdr:row>3</xdr:row>
      <xdr:rowOff>4764</xdr:rowOff>
    </xdr:to>
    <xdr:sp macro="" textlink="">
      <xdr:nvSpPr>
        <xdr:cNvPr id="20" name="TextBox 19"/>
        <xdr:cNvSpPr txBox="1"/>
      </xdr:nvSpPr>
      <xdr:spPr>
        <a:xfrm>
          <a:off x="12501563" y="319088"/>
          <a:ext cx="442912" cy="390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chemeClr val="bg1">
                  <a:lumMod val="85000"/>
                </a:schemeClr>
              </a:solidFill>
            </a:rPr>
            <a:t>TM</a:t>
          </a:r>
        </a:p>
      </xdr:txBody>
    </xdr:sp>
    <xdr:clientData/>
  </xdr:twoCellAnchor>
  <xdr:twoCellAnchor>
    <xdr:from>
      <xdr:col>11</xdr:col>
      <xdr:colOff>114300</xdr:colOff>
      <xdr:row>27</xdr:row>
      <xdr:rowOff>57150</xdr:rowOff>
    </xdr:from>
    <xdr:to>
      <xdr:col>12</xdr:col>
      <xdr:colOff>28575</xdr:colOff>
      <xdr:row>30</xdr:row>
      <xdr:rowOff>47625</xdr:rowOff>
    </xdr:to>
    <xdr:sp macro="" textlink="">
      <xdr:nvSpPr>
        <xdr:cNvPr id="21" name="Down Arrow 20"/>
        <xdr:cNvSpPr/>
      </xdr:nvSpPr>
      <xdr:spPr>
        <a:xfrm>
          <a:off x="7029450" y="4981575"/>
          <a:ext cx="323850" cy="57150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57149</xdr:colOff>
      <xdr:row>29</xdr:row>
      <xdr:rowOff>0</xdr:rowOff>
    </xdr:from>
    <xdr:to>
      <xdr:col>0</xdr:col>
      <xdr:colOff>866775</xdr:colOff>
      <xdr:row>42</xdr:row>
      <xdr:rowOff>47626</xdr:rowOff>
    </xdr:to>
    <xdr:sp macro="" textlink="">
      <xdr:nvSpPr>
        <xdr:cNvPr id="8" name="TextBox 7"/>
        <xdr:cNvSpPr txBox="1"/>
      </xdr:nvSpPr>
      <xdr:spPr>
        <a:xfrm>
          <a:off x="57149" y="5619750"/>
          <a:ext cx="809626" cy="22383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Service</a:t>
          </a:r>
          <a:r>
            <a:rPr lang="en-US" sz="1100" baseline="0"/>
            <a:t> Package PLANS indicated on this tool match those on the ArCH-AOA agreement form.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8"/>
  <sheetViews>
    <sheetView tabSelected="1" topLeftCell="O1" zoomScaleNormal="100" workbookViewId="0">
      <selection activeCell="AG18" sqref="AG18"/>
    </sheetView>
  </sheetViews>
  <sheetFormatPr defaultRowHeight="15" x14ac:dyDescent="0.25"/>
  <cols>
    <col min="1" max="1" width="14.42578125" customWidth="1"/>
    <col min="2" max="2" width="17.42578125" customWidth="1"/>
    <col min="3" max="3" width="3.42578125" customWidth="1"/>
    <col min="6" max="6" width="8.28515625" customWidth="1"/>
    <col min="7" max="7" width="19.5703125" customWidth="1"/>
    <col min="8" max="8" width="10.42578125" customWidth="1"/>
    <col min="9" max="9" width="1.7109375" customWidth="1"/>
    <col min="10" max="10" width="5.85546875" customWidth="1"/>
    <col min="11" max="11" width="8" customWidth="1"/>
    <col min="12" max="12" width="6.140625" customWidth="1"/>
    <col min="13" max="13" width="2.85546875" customWidth="1"/>
    <col min="14" max="14" width="11.7109375" customWidth="1"/>
    <col min="15" max="15" width="2.28515625" customWidth="1"/>
    <col min="16" max="16" width="11.28515625" customWidth="1"/>
    <col min="17" max="17" width="3.28515625" customWidth="1"/>
    <col min="18" max="18" width="5.85546875" customWidth="1"/>
    <col min="19" max="19" width="11.5703125" bestFit="1" customWidth="1"/>
    <col min="20" max="20" width="3.140625" customWidth="1"/>
    <col min="21" max="21" width="12.7109375" customWidth="1"/>
    <col min="23" max="23" width="7.140625" customWidth="1"/>
    <col min="26" max="26" width="12.5703125" bestFit="1" customWidth="1"/>
    <col min="27" max="27" width="10.5703125" customWidth="1"/>
    <col min="29" max="29" width="11" bestFit="1" customWidth="1"/>
    <col min="30" max="30" width="5.7109375" customWidth="1"/>
    <col min="31" max="31" width="11.7109375" customWidth="1"/>
    <col min="32" max="32" width="2.85546875" customWidth="1"/>
  </cols>
  <sheetData>
    <row r="1" spans="1:30" ht="17.25" customHeight="1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76"/>
      <c r="Q1" s="76"/>
      <c r="R1" s="76"/>
      <c r="S1" s="76"/>
      <c r="T1" s="76"/>
      <c r="U1" s="76"/>
      <c r="V1" s="76"/>
      <c r="W1" s="76"/>
    </row>
    <row r="2" spans="1:30" ht="23.25" x14ac:dyDescent="0.35">
      <c r="A2" s="57"/>
      <c r="B2" s="58" t="s">
        <v>96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76"/>
      <c r="Q2" s="76"/>
      <c r="R2" s="76"/>
      <c r="S2" s="76"/>
      <c r="T2" s="76"/>
      <c r="U2" s="76"/>
      <c r="V2" s="76"/>
      <c r="W2" s="76"/>
      <c r="Y2" t="s">
        <v>127</v>
      </c>
    </row>
    <row r="3" spans="1:30" x14ac:dyDescent="0.25">
      <c r="A3" s="57"/>
      <c r="B3" s="83" t="s">
        <v>117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76"/>
      <c r="Q3" s="76"/>
      <c r="R3" s="76"/>
      <c r="S3" s="76"/>
      <c r="T3" s="76"/>
      <c r="U3" s="76"/>
      <c r="V3" s="76"/>
      <c r="W3" s="76"/>
    </row>
    <row r="4" spans="1:30" ht="25.5" x14ac:dyDescent="0.35">
      <c r="A4" s="57"/>
      <c r="B4" s="83" t="s">
        <v>118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80"/>
      <c r="Q4" s="77"/>
      <c r="R4" s="77"/>
      <c r="S4" s="77"/>
      <c r="T4" s="77"/>
      <c r="U4" s="76"/>
      <c r="V4" s="76"/>
      <c r="W4" s="77"/>
      <c r="X4" s="81" t="s">
        <v>119</v>
      </c>
      <c r="Y4" s="77"/>
      <c r="Z4" s="77"/>
      <c r="AA4" s="77"/>
      <c r="AB4" s="77"/>
      <c r="AC4" s="77"/>
    </row>
    <row r="5" spans="1:30" ht="6.75" customHeight="1" x14ac:dyDescent="0.25">
      <c r="A5" s="57"/>
      <c r="B5" s="83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</row>
    <row r="6" spans="1:30" ht="16.5" customHeight="1" x14ac:dyDescent="0.4">
      <c r="A6" s="57"/>
      <c r="B6" s="93" t="s">
        <v>125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82" t="s">
        <v>128</v>
      </c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</row>
    <row r="7" spans="1:30" ht="12.75" customHeight="1" x14ac:dyDescent="0.4">
      <c r="A7" s="57"/>
      <c r="B7" s="93" t="s">
        <v>126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82"/>
      <c r="Q7" s="78"/>
      <c r="R7" s="114" t="s">
        <v>116</v>
      </c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</row>
    <row r="8" spans="1:30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R8" s="116" t="s">
        <v>115</v>
      </c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</row>
    <row r="9" spans="1:30" x14ac:dyDescent="0.25">
      <c r="A9" s="57">
        <v>1</v>
      </c>
      <c r="B9" s="57" t="s">
        <v>97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30" x14ac:dyDescent="0.25">
      <c r="A10" s="57">
        <v>2</v>
      </c>
      <c r="B10" s="57" t="s">
        <v>107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R10" t="s">
        <v>129</v>
      </c>
    </row>
    <row r="11" spans="1:30" x14ac:dyDescent="0.25">
      <c r="A11" s="57"/>
      <c r="B11" s="57" t="s">
        <v>108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R11" t="s">
        <v>112</v>
      </c>
    </row>
    <row r="12" spans="1:30" x14ac:dyDescent="0.25">
      <c r="A12" s="57">
        <v>3</v>
      </c>
      <c r="B12" s="58" t="s">
        <v>104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R12" t="s">
        <v>130</v>
      </c>
    </row>
    <row r="13" spans="1:30" x14ac:dyDescent="0.25">
      <c r="A13" s="57">
        <v>4</v>
      </c>
      <c r="B13" s="58" t="s">
        <v>78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R13" t="s">
        <v>131</v>
      </c>
    </row>
    <row r="14" spans="1:30" x14ac:dyDescent="0.25">
      <c r="A14" s="57">
        <v>5</v>
      </c>
      <c r="B14" s="58" t="s">
        <v>111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35"/>
      <c r="R14" t="s">
        <v>132</v>
      </c>
    </row>
    <row r="15" spans="1:30" x14ac:dyDescent="0.25">
      <c r="A15" s="57"/>
      <c r="B15" s="57" t="s">
        <v>109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35"/>
      <c r="R15" t="s">
        <v>133</v>
      </c>
    </row>
    <row r="16" spans="1:30" x14ac:dyDescent="0.25">
      <c r="A16" s="57">
        <v>6</v>
      </c>
      <c r="B16" s="58" t="s">
        <v>110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35"/>
      <c r="R16" t="s">
        <v>120</v>
      </c>
    </row>
    <row r="17" spans="1:34" x14ac:dyDescent="0.25">
      <c r="A17" s="57">
        <v>7</v>
      </c>
      <c r="B17" s="57" t="s">
        <v>95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35"/>
      <c r="R17" t="s">
        <v>134</v>
      </c>
    </row>
    <row r="18" spans="1:34" x14ac:dyDescent="0.25">
      <c r="A18" s="57">
        <v>8</v>
      </c>
      <c r="B18" s="57" t="s">
        <v>93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35"/>
      <c r="R18" t="s">
        <v>121</v>
      </c>
    </row>
    <row r="19" spans="1:34" x14ac:dyDescent="0.25">
      <c r="A19" s="57">
        <v>9</v>
      </c>
      <c r="B19" s="57" t="s">
        <v>94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35"/>
      <c r="R19" s="55" t="s">
        <v>122</v>
      </c>
    </row>
    <row r="20" spans="1:34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35"/>
      <c r="S20" s="3"/>
    </row>
    <row r="21" spans="1:34" x14ac:dyDescent="0.25">
      <c r="P21" s="18"/>
      <c r="Q21" s="19"/>
      <c r="R21" s="19"/>
      <c r="S21" s="57" t="s">
        <v>98</v>
      </c>
      <c r="T21" s="19"/>
      <c r="U21" s="19"/>
      <c r="V21" s="19"/>
      <c r="W21" s="19"/>
      <c r="X21" s="19"/>
      <c r="Y21" s="18" t="s">
        <v>34</v>
      </c>
      <c r="Z21" s="19"/>
      <c r="AA21" s="19"/>
      <c r="AB21" s="19"/>
      <c r="AC21" s="20"/>
    </row>
    <row r="22" spans="1:34" ht="15.75" x14ac:dyDescent="0.25">
      <c r="F22" t="s">
        <v>124</v>
      </c>
      <c r="P22" s="31">
        <v>0</v>
      </c>
      <c r="Q22" s="22" t="s">
        <v>26</v>
      </c>
      <c r="R22" s="22"/>
      <c r="S22" s="22" t="s">
        <v>99</v>
      </c>
      <c r="T22" s="22"/>
      <c r="U22" s="22"/>
      <c r="V22" s="22"/>
      <c r="W22" s="22"/>
      <c r="X22" s="22"/>
      <c r="Y22" s="23" t="e">
        <f>U33/P22</f>
        <v>#DIV/0!</v>
      </c>
      <c r="Z22" s="24" t="s">
        <v>32</v>
      </c>
      <c r="AA22" s="22" t="s">
        <v>33</v>
      </c>
      <c r="AB22" s="22"/>
      <c r="AC22" s="25"/>
      <c r="AE22" s="54"/>
    </row>
    <row r="23" spans="1:34" ht="15.75" x14ac:dyDescent="0.25">
      <c r="B23" s="75" t="s">
        <v>123</v>
      </c>
      <c r="N23" s="17"/>
      <c r="P23" s="31">
        <v>0</v>
      </c>
      <c r="Q23" s="22" t="s">
        <v>47</v>
      </c>
      <c r="R23" s="22"/>
      <c r="S23" s="22"/>
      <c r="T23" s="22"/>
      <c r="U23" s="22"/>
      <c r="V23" s="22"/>
      <c r="W23" s="22"/>
      <c r="X23" s="22"/>
      <c r="Y23" s="23"/>
      <c r="Z23" s="24"/>
      <c r="AA23" s="22"/>
      <c r="AB23" s="22"/>
      <c r="AC23" s="25"/>
      <c r="AE23" s="54"/>
    </row>
    <row r="24" spans="1:34" x14ac:dyDescent="0.25">
      <c r="B24" t="s">
        <v>113</v>
      </c>
      <c r="N24" s="74"/>
      <c r="P24" s="33">
        <f>P22*P23</f>
        <v>0</v>
      </c>
      <c r="Q24" s="22" t="s">
        <v>24</v>
      </c>
      <c r="R24" s="22"/>
      <c r="S24" s="22"/>
      <c r="T24" s="22"/>
      <c r="U24" s="22"/>
      <c r="V24" s="22"/>
      <c r="W24" s="22"/>
      <c r="X24" s="22"/>
      <c r="Y24" s="32" t="e">
        <f>R32/P24</f>
        <v>#DIV/0!</v>
      </c>
      <c r="Z24" s="22" t="s">
        <v>48</v>
      </c>
      <c r="AA24" s="22"/>
      <c r="AB24" s="26"/>
      <c r="AC24" s="113" t="e">
        <f>Y24*P24</f>
        <v>#DIV/0!</v>
      </c>
      <c r="AD24" t="s">
        <v>100</v>
      </c>
    </row>
    <row r="25" spans="1:34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21" t="s">
        <v>25</v>
      </c>
      <c r="Q25" s="22"/>
      <c r="R25" s="22"/>
      <c r="S25" s="22"/>
      <c r="T25" s="22"/>
      <c r="U25" s="30">
        <v>0</v>
      </c>
      <c r="V25" s="22" t="s">
        <v>14</v>
      </c>
      <c r="W25" s="22"/>
      <c r="X25" s="22"/>
      <c r="Y25" s="27"/>
      <c r="Z25" s="28"/>
      <c r="AA25" s="28"/>
      <c r="AB25" s="28"/>
      <c r="AC25" s="29"/>
    </row>
    <row r="26" spans="1:34" ht="21" x14ac:dyDescent="0.35">
      <c r="B26" s="52" t="s">
        <v>114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53" t="s">
        <v>74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x14ac:dyDescent="0.25">
      <c r="N27" s="6"/>
      <c r="O27" s="69"/>
      <c r="P27" s="69"/>
      <c r="Q27" s="69"/>
      <c r="R27" s="69"/>
      <c r="S27" s="4"/>
      <c r="Y27" s="6" t="s">
        <v>27</v>
      </c>
      <c r="Z27" s="6" t="s">
        <v>27</v>
      </c>
      <c r="AA27" s="6" t="s">
        <v>27</v>
      </c>
      <c r="AC27" t="s">
        <v>62</v>
      </c>
      <c r="AE27" t="s">
        <v>64</v>
      </c>
      <c r="AG27" t="s">
        <v>68</v>
      </c>
      <c r="AH27" s="94"/>
    </row>
    <row r="28" spans="1:34" x14ac:dyDescent="0.25">
      <c r="N28" s="6"/>
      <c r="O28" s="69"/>
      <c r="P28" s="70"/>
      <c r="Q28" s="70" t="s">
        <v>105</v>
      </c>
      <c r="R28" s="69"/>
      <c r="S28" s="4" t="s">
        <v>10</v>
      </c>
      <c r="Y28" s="6" t="s">
        <v>11</v>
      </c>
      <c r="Z28" s="6" t="s">
        <v>12</v>
      </c>
      <c r="AA28" s="6" t="s">
        <v>28</v>
      </c>
      <c r="AC28" t="s">
        <v>63</v>
      </c>
      <c r="AE28" t="s">
        <v>63</v>
      </c>
      <c r="AG28" t="s">
        <v>69</v>
      </c>
      <c r="AH28" s="95"/>
    </row>
    <row r="29" spans="1:34" x14ac:dyDescent="0.25">
      <c r="B29" s="36" t="s">
        <v>52</v>
      </c>
      <c r="C29" s="3"/>
      <c r="D29" s="36" t="s">
        <v>51</v>
      </c>
      <c r="E29" s="3"/>
      <c r="F29" s="3"/>
      <c r="G29" s="3"/>
      <c r="H29" s="3"/>
      <c r="I29" s="3"/>
      <c r="J29" s="3"/>
      <c r="K29" s="3"/>
      <c r="L29" s="3"/>
      <c r="M29" s="3"/>
      <c r="N29" s="7"/>
      <c r="O29" s="71"/>
      <c r="P29" s="72"/>
      <c r="Q29" s="72" t="s">
        <v>106</v>
      </c>
      <c r="R29" s="71"/>
      <c r="S29" s="5" t="s">
        <v>13</v>
      </c>
      <c r="T29" s="3"/>
      <c r="U29" s="3"/>
      <c r="V29" s="3"/>
      <c r="W29" s="3"/>
      <c r="X29" s="3"/>
      <c r="Y29" s="7" t="s">
        <v>102</v>
      </c>
      <c r="Z29" s="7"/>
      <c r="AA29" s="7" t="s">
        <v>103</v>
      </c>
      <c r="AC29" s="43">
        <v>0</v>
      </c>
      <c r="AE29" s="42">
        <f>F35</f>
        <v>0</v>
      </c>
      <c r="AG29" t="s">
        <v>70</v>
      </c>
      <c r="AH29" s="95"/>
    </row>
    <row r="30" spans="1:34" ht="9" customHeight="1" x14ac:dyDescent="0.25">
      <c r="B30" s="84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85"/>
      <c r="O30" s="76"/>
      <c r="P30" s="76"/>
      <c r="Q30" s="76"/>
      <c r="R30" s="76"/>
      <c r="S30" s="86"/>
      <c r="T30" s="76"/>
      <c r="U30" s="76"/>
      <c r="V30" s="76"/>
      <c r="W30" s="76"/>
      <c r="X30" s="76"/>
      <c r="Y30" s="87"/>
      <c r="Z30" s="87"/>
      <c r="AA30" s="87"/>
      <c r="AH30" s="95"/>
    </row>
    <row r="31" spans="1:34" ht="15.75" x14ac:dyDescent="0.25">
      <c r="B31" s="84" t="s">
        <v>79</v>
      </c>
      <c r="D31" t="s">
        <v>0</v>
      </c>
      <c r="J31" t="s">
        <v>18</v>
      </c>
      <c r="N31" s="37"/>
      <c r="O31" s="69"/>
      <c r="P31" s="96"/>
      <c r="Q31" s="96"/>
      <c r="R31" s="96"/>
      <c r="S31" s="4"/>
      <c r="Y31" s="108"/>
      <c r="Z31" s="8"/>
      <c r="AA31" s="8"/>
      <c r="AC31" t="s">
        <v>65</v>
      </c>
      <c r="AE31" t="s">
        <v>89</v>
      </c>
      <c r="AG31" s="42">
        <f>AE29-AC29</f>
        <v>0</v>
      </c>
      <c r="AH31" s="95"/>
    </row>
    <row r="32" spans="1:34" x14ac:dyDescent="0.25">
      <c r="B32" s="77" t="s">
        <v>80</v>
      </c>
      <c r="D32" t="s">
        <v>53</v>
      </c>
      <c r="H32" s="17" t="s">
        <v>43</v>
      </c>
      <c r="I32" t="s">
        <v>2</v>
      </c>
      <c r="J32" s="11">
        <v>0</v>
      </c>
      <c r="K32" s="2" t="s">
        <v>1</v>
      </c>
      <c r="L32" s="11">
        <v>0</v>
      </c>
      <c r="M32" t="s">
        <v>3</v>
      </c>
      <c r="N32" s="37"/>
      <c r="O32" s="69"/>
      <c r="P32" s="97" t="e">
        <f>$S32/$U$25</f>
        <v>#DIV/0!</v>
      </c>
      <c r="Q32" s="96" t="s">
        <v>1</v>
      </c>
      <c r="R32" s="97" t="e">
        <f>$U32/$U$25</f>
        <v>#DIV/0!</v>
      </c>
      <c r="S32" s="59">
        <f>P24*J32</f>
        <v>0</v>
      </c>
      <c r="T32" s="3" t="s">
        <v>1</v>
      </c>
      <c r="U32" s="62">
        <f>L32*P24</f>
        <v>0</v>
      </c>
      <c r="V32" s="3" t="s">
        <v>15</v>
      </c>
      <c r="W32" s="3"/>
      <c r="X32" s="3"/>
      <c r="Y32" s="109" t="e">
        <f>R32</f>
        <v>#DIV/0!</v>
      </c>
      <c r="Z32" s="8"/>
      <c r="AA32" s="8"/>
      <c r="AC32" t="s">
        <v>66</v>
      </c>
      <c r="AE32" t="s">
        <v>71</v>
      </c>
      <c r="AG32" t="s">
        <v>89</v>
      </c>
      <c r="AH32" s="95"/>
    </row>
    <row r="33" spans="2:34" ht="18.75" customHeight="1" x14ac:dyDescent="0.25">
      <c r="B33" s="77"/>
      <c r="D33" t="s">
        <v>45</v>
      </c>
      <c r="J33" t="s">
        <v>19</v>
      </c>
      <c r="N33" s="6"/>
      <c r="O33" s="69"/>
      <c r="P33" s="96"/>
      <c r="Q33" s="98" t="s">
        <v>75</v>
      </c>
      <c r="R33" s="99"/>
      <c r="S33" s="59" t="e">
        <f>U25*P32</f>
        <v>#DIV/0!</v>
      </c>
      <c r="T33" s="3"/>
      <c r="U33" s="62" t="e">
        <f>U25*R32</f>
        <v>#DIV/0!</v>
      </c>
      <c r="V33" s="3" t="s">
        <v>16</v>
      </c>
      <c r="W33" s="3"/>
      <c r="X33" s="3"/>
      <c r="Y33" s="109"/>
      <c r="Z33" s="67" t="e">
        <f>U33</f>
        <v>#DIV/0!</v>
      </c>
      <c r="AA33" s="10" t="e">
        <f>Z33/$P$24</f>
        <v>#DIV/0!</v>
      </c>
      <c r="AC33" s="35" t="s">
        <v>67</v>
      </c>
      <c r="AD33" s="35"/>
      <c r="AE33" s="35"/>
      <c r="AF33" s="35"/>
      <c r="AG33" t="s">
        <v>71</v>
      </c>
      <c r="AH33" s="95"/>
    </row>
    <row r="34" spans="2:34" x14ac:dyDescent="0.25">
      <c r="B34" s="76"/>
      <c r="D34" s="35" t="s">
        <v>46</v>
      </c>
      <c r="N34" s="6"/>
      <c r="O34" s="69"/>
      <c r="P34" s="99"/>
      <c r="Q34" s="96"/>
      <c r="R34" s="99"/>
      <c r="S34" s="59"/>
      <c r="T34" s="3"/>
      <c r="U34" s="62">
        <f>F35</f>
        <v>0</v>
      </c>
      <c r="V34" s="3"/>
      <c r="W34" s="3"/>
      <c r="X34" s="3"/>
      <c r="Y34" s="109"/>
      <c r="Z34" s="67">
        <f>U34</f>
        <v>0</v>
      </c>
      <c r="AA34" s="10"/>
      <c r="AC34" t="s">
        <v>89</v>
      </c>
      <c r="AH34" s="95"/>
    </row>
    <row r="35" spans="2:34" x14ac:dyDescent="0.25">
      <c r="B35" s="3"/>
      <c r="C35" s="3"/>
      <c r="D35" s="3"/>
      <c r="E35" s="3" t="s">
        <v>56</v>
      </c>
      <c r="F35" s="38">
        <v>0</v>
      </c>
      <c r="G35" s="3" t="s">
        <v>57</v>
      </c>
      <c r="H35" s="3"/>
      <c r="I35" s="3"/>
      <c r="J35" s="3"/>
      <c r="K35" s="3"/>
      <c r="L35" s="3"/>
      <c r="M35" s="3"/>
      <c r="N35" s="7"/>
      <c r="O35" s="71"/>
      <c r="P35" s="100"/>
      <c r="Q35" s="101"/>
      <c r="R35" s="100"/>
      <c r="S35" s="60"/>
      <c r="T35" s="3"/>
      <c r="U35" s="63"/>
      <c r="V35" s="3" t="s">
        <v>44</v>
      </c>
      <c r="W35" s="3"/>
      <c r="X35" s="3"/>
      <c r="Y35" s="109"/>
      <c r="Z35" s="67"/>
      <c r="AA35" s="9"/>
      <c r="AB35" s="5"/>
      <c r="AC35" s="3" t="s">
        <v>71</v>
      </c>
      <c r="AD35" s="3"/>
      <c r="AE35" s="3"/>
      <c r="AF35" s="3"/>
      <c r="AG35" s="3"/>
      <c r="AH35" s="47"/>
    </row>
    <row r="36" spans="2:34" ht="9.75" customHeight="1" x14ac:dyDescent="0.25">
      <c r="B36" s="77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88"/>
      <c r="O36" s="76"/>
      <c r="P36" s="102"/>
      <c r="Q36" s="103"/>
      <c r="R36" s="102"/>
      <c r="S36" s="89"/>
      <c r="T36" s="76"/>
      <c r="U36" s="90"/>
      <c r="V36" s="76"/>
      <c r="W36" s="76"/>
      <c r="X36" s="76"/>
      <c r="Y36" s="110"/>
      <c r="Z36" s="91"/>
      <c r="AA36" s="87"/>
      <c r="AH36" s="95"/>
    </row>
    <row r="37" spans="2:34" ht="15.75" x14ac:dyDescent="0.25">
      <c r="B37" s="84" t="s">
        <v>81</v>
      </c>
      <c r="D37" t="s">
        <v>85</v>
      </c>
      <c r="K37" s="2" t="s">
        <v>4</v>
      </c>
      <c r="N37" s="6"/>
      <c r="O37" s="69"/>
      <c r="P37" s="99"/>
      <c r="Q37" s="96"/>
      <c r="R37" s="99"/>
      <c r="S37" s="61"/>
      <c r="U37" s="66"/>
      <c r="Y37" s="108"/>
      <c r="Z37" s="68"/>
      <c r="AA37" s="8"/>
      <c r="AH37" s="95"/>
    </row>
    <row r="38" spans="2:34" ht="6" customHeight="1" x14ac:dyDescent="0.25">
      <c r="B38" s="77"/>
      <c r="N38" s="6"/>
      <c r="O38" s="69"/>
      <c r="P38" s="99"/>
      <c r="Q38" s="96"/>
      <c r="R38" s="99"/>
      <c r="S38" s="61"/>
      <c r="U38" s="66"/>
      <c r="Y38" s="108"/>
      <c r="Z38" s="68"/>
      <c r="AA38" s="8"/>
      <c r="AH38" s="95"/>
    </row>
    <row r="39" spans="2:34" x14ac:dyDescent="0.25">
      <c r="B39" s="77" t="s">
        <v>80</v>
      </c>
      <c r="D39" t="s">
        <v>5</v>
      </c>
      <c r="N39" s="6"/>
      <c r="O39" s="69"/>
      <c r="P39" s="99"/>
      <c r="Q39" s="96"/>
      <c r="R39" s="99"/>
      <c r="S39" s="61"/>
      <c r="U39" s="66"/>
      <c r="Y39" s="108"/>
      <c r="Z39" s="68"/>
      <c r="AA39" s="8"/>
      <c r="AH39" s="95"/>
    </row>
    <row r="40" spans="2:34" ht="7.5" customHeight="1" x14ac:dyDescent="0.25">
      <c r="B40" s="77"/>
      <c r="N40" s="6"/>
      <c r="O40" s="69"/>
      <c r="P40" s="99"/>
      <c r="Q40" s="96"/>
      <c r="R40" s="99"/>
      <c r="S40" s="61"/>
      <c r="U40" s="66"/>
      <c r="Y40" s="108"/>
      <c r="Z40" s="68"/>
      <c r="AA40" s="8"/>
      <c r="AH40" s="95"/>
    </row>
    <row r="41" spans="2:34" x14ac:dyDescent="0.25">
      <c r="B41" s="77"/>
      <c r="C41" t="s">
        <v>6</v>
      </c>
      <c r="D41" t="s">
        <v>17</v>
      </c>
      <c r="N41" s="6"/>
      <c r="O41" s="69"/>
      <c r="P41" s="99"/>
      <c r="Q41" s="96"/>
      <c r="R41" s="99"/>
      <c r="S41" s="61"/>
      <c r="U41" s="66"/>
      <c r="Y41" s="108"/>
      <c r="Z41" s="68"/>
      <c r="AA41" s="8"/>
      <c r="AH41" s="95"/>
    </row>
    <row r="42" spans="2:34" x14ac:dyDescent="0.25">
      <c r="C42" t="s">
        <v>7</v>
      </c>
      <c r="D42" t="s">
        <v>8</v>
      </c>
      <c r="N42" s="6"/>
      <c r="O42" s="69"/>
      <c r="P42" s="99"/>
      <c r="Q42" s="96"/>
      <c r="R42" s="99"/>
      <c r="S42" s="61"/>
      <c r="U42" s="66"/>
      <c r="Y42" s="108"/>
      <c r="Z42" s="68"/>
      <c r="AA42" s="8"/>
      <c r="AH42" s="95"/>
    </row>
    <row r="43" spans="2:34" x14ac:dyDescent="0.25">
      <c r="J43" t="s">
        <v>18</v>
      </c>
      <c r="N43" s="15"/>
      <c r="O43" s="69"/>
      <c r="P43" s="99"/>
      <c r="Q43" s="96"/>
      <c r="R43" s="99"/>
      <c r="S43" s="61"/>
      <c r="U43" s="66"/>
      <c r="Y43" s="108"/>
      <c r="Z43" s="68"/>
      <c r="AA43" s="8"/>
      <c r="AH43" s="95"/>
    </row>
    <row r="44" spans="2:34" x14ac:dyDescent="0.25">
      <c r="G44" s="17" t="s">
        <v>43</v>
      </c>
      <c r="H44" t="s">
        <v>9</v>
      </c>
      <c r="I44" t="s">
        <v>2</v>
      </c>
      <c r="J44" s="12">
        <v>0</v>
      </c>
      <c r="K44" s="2" t="s">
        <v>1</v>
      </c>
      <c r="L44" s="13">
        <v>0</v>
      </c>
      <c r="M44" t="s">
        <v>3</v>
      </c>
      <c r="N44" s="6"/>
      <c r="O44" s="69"/>
      <c r="P44" s="97" t="e">
        <f>$S44/$U$25</f>
        <v>#DIV/0!</v>
      </c>
      <c r="Q44" s="96" t="s">
        <v>1</v>
      </c>
      <c r="R44" s="97" t="e">
        <f>$U44/$U$25</f>
        <v>#DIV/0!</v>
      </c>
      <c r="S44" s="59">
        <f>J44*$P$24</f>
        <v>0</v>
      </c>
      <c r="T44" s="3" t="s">
        <v>1</v>
      </c>
      <c r="U44" s="62">
        <f>L44*$P$24</f>
        <v>0</v>
      </c>
      <c r="V44" s="3" t="s">
        <v>15</v>
      </c>
      <c r="W44" s="3"/>
      <c r="X44" s="3"/>
      <c r="Y44" s="109" t="e">
        <f>Y32+R44</f>
        <v>#DIV/0!</v>
      </c>
      <c r="Z44" s="68"/>
      <c r="AA44" s="8"/>
      <c r="AH44" s="95"/>
    </row>
    <row r="45" spans="2:34" x14ac:dyDescent="0.25">
      <c r="J45" t="s">
        <v>19</v>
      </c>
      <c r="K45" s="2"/>
      <c r="L45" s="1"/>
      <c r="N45" s="6"/>
      <c r="O45" s="69"/>
      <c r="P45" s="99"/>
      <c r="Q45" s="98" t="s">
        <v>75</v>
      </c>
      <c r="R45" s="104"/>
      <c r="S45" s="62" t="e">
        <f>P44*$U$25</f>
        <v>#DIV/0!</v>
      </c>
      <c r="T45" s="3"/>
      <c r="U45" s="62" t="e">
        <f>R44*$U$25</f>
        <v>#DIV/0!</v>
      </c>
      <c r="V45" s="3" t="s">
        <v>16</v>
      </c>
      <c r="W45" s="3"/>
      <c r="X45" s="3"/>
      <c r="Y45" s="109"/>
      <c r="Z45" s="67" t="e">
        <f>Z33+U45+Z34</f>
        <v>#DIV/0!</v>
      </c>
      <c r="AA45" s="10" t="e">
        <f>Z45/$P$24</f>
        <v>#DIV/0!</v>
      </c>
      <c r="AH45" s="95"/>
    </row>
    <row r="46" spans="2:34" x14ac:dyDescent="0.25">
      <c r="B46" s="34"/>
      <c r="D46" t="s">
        <v>5</v>
      </c>
      <c r="H46" s="35"/>
      <c r="I46" s="35"/>
      <c r="J46" s="35"/>
      <c r="K46" s="35"/>
      <c r="L46" s="35"/>
      <c r="M46" s="35"/>
      <c r="N46" s="6"/>
      <c r="O46" s="73"/>
      <c r="P46" s="105"/>
      <c r="Q46" s="106"/>
      <c r="R46" s="104"/>
      <c r="S46" s="63"/>
      <c r="T46" s="3"/>
      <c r="U46" s="63"/>
      <c r="V46" s="3" t="s">
        <v>44</v>
      </c>
      <c r="W46" s="3"/>
      <c r="X46" s="3"/>
      <c r="Y46" s="109"/>
      <c r="Z46" s="67"/>
      <c r="AA46" s="9"/>
      <c r="AH46" s="95"/>
    </row>
    <row r="47" spans="2:34" x14ac:dyDescent="0.25">
      <c r="C47" t="s">
        <v>49</v>
      </c>
      <c r="D47" t="s">
        <v>20</v>
      </c>
      <c r="N47" s="6"/>
      <c r="O47" s="69"/>
      <c r="P47" s="99"/>
      <c r="Q47" s="96"/>
      <c r="R47" s="99"/>
      <c r="S47" s="61"/>
      <c r="U47" s="66"/>
      <c r="Y47" s="108"/>
      <c r="Z47" s="68"/>
      <c r="AA47" s="8"/>
      <c r="AH47" s="95"/>
    </row>
    <row r="48" spans="2:34" x14ac:dyDescent="0.25">
      <c r="D48" t="s">
        <v>21</v>
      </c>
      <c r="N48" s="6"/>
      <c r="O48" s="69"/>
      <c r="P48" s="99"/>
      <c r="Q48" s="96"/>
      <c r="R48" s="99"/>
      <c r="S48" s="61"/>
      <c r="U48" s="66"/>
      <c r="Y48" s="108"/>
      <c r="Z48" s="68"/>
      <c r="AA48" s="8"/>
      <c r="AH48" s="95"/>
    </row>
    <row r="49" spans="2:34" x14ac:dyDescent="0.25">
      <c r="D49" t="s">
        <v>22</v>
      </c>
      <c r="N49" s="6"/>
      <c r="O49" s="69"/>
      <c r="P49" s="99"/>
      <c r="Q49" s="96"/>
      <c r="R49" s="99"/>
      <c r="S49" s="61"/>
      <c r="U49" s="66"/>
      <c r="Y49" s="108"/>
      <c r="Z49" s="68"/>
      <c r="AA49" s="8"/>
      <c r="AH49" s="95"/>
    </row>
    <row r="50" spans="2:34" x14ac:dyDescent="0.25">
      <c r="C50" t="s">
        <v>50</v>
      </c>
      <c r="D50" t="s">
        <v>23</v>
      </c>
      <c r="N50" s="6"/>
      <c r="O50" s="69"/>
      <c r="P50" s="99"/>
      <c r="Q50" s="96"/>
      <c r="R50" s="99"/>
      <c r="S50" s="61"/>
      <c r="U50" s="66"/>
      <c r="Y50" s="108"/>
      <c r="Z50" s="68"/>
      <c r="AA50" s="8"/>
      <c r="AH50" s="95"/>
    </row>
    <row r="51" spans="2:34" x14ac:dyDescent="0.25">
      <c r="J51" t="s">
        <v>18</v>
      </c>
      <c r="N51" s="14"/>
      <c r="O51" s="69"/>
      <c r="P51" s="99"/>
      <c r="Q51" s="96"/>
      <c r="R51" s="99"/>
      <c r="S51" s="61"/>
      <c r="U51" s="66"/>
      <c r="Y51" s="108"/>
      <c r="Z51" s="68"/>
      <c r="AA51" s="8"/>
      <c r="AH51" s="95"/>
    </row>
    <row r="52" spans="2:34" x14ac:dyDescent="0.25">
      <c r="G52" s="17" t="s">
        <v>43</v>
      </c>
      <c r="H52" t="s">
        <v>9</v>
      </c>
      <c r="I52" t="s">
        <v>2</v>
      </c>
      <c r="J52" s="13">
        <v>0</v>
      </c>
      <c r="K52" s="2" t="s">
        <v>1</v>
      </c>
      <c r="L52" s="13">
        <v>0</v>
      </c>
      <c r="M52" t="s">
        <v>3</v>
      </c>
      <c r="N52" s="6"/>
      <c r="O52" s="69"/>
      <c r="P52" s="97" t="e">
        <f>$S52/$U$25</f>
        <v>#DIV/0!</v>
      </c>
      <c r="Q52" s="96" t="s">
        <v>1</v>
      </c>
      <c r="R52" s="97" t="e">
        <f>$U52/$U$25</f>
        <v>#DIV/0!</v>
      </c>
      <c r="S52" s="59">
        <f>J52*$P$24</f>
        <v>0</v>
      </c>
      <c r="T52" s="3" t="s">
        <v>1</v>
      </c>
      <c r="U52" s="62">
        <f>L52*$P$24</f>
        <v>0</v>
      </c>
      <c r="V52" s="3" t="s">
        <v>15</v>
      </c>
      <c r="W52" s="3"/>
      <c r="X52" s="3"/>
      <c r="Y52" s="109" t="e">
        <f>Y44+R52</f>
        <v>#DIV/0!</v>
      </c>
      <c r="Z52" s="68"/>
      <c r="AA52" s="8"/>
      <c r="AH52" s="95"/>
    </row>
    <row r="53" spans="2:34" x14ac:dyDescent="0.25">
      <c r="E53" s="3"/>
      <c r="F53" s="3"/>
      <c r="G53" s="3"/>
      <c r="H53" s="3"/>
      <c r="I53" s="3"/>
      <c r="J53" s="3" t="s">
        <v>19</v>
      </c>
      <c r="K53" s="45"/>
      <c r="L53" s="46"/>
      <c r="M53" s="47"/>
      <c r="N53" s="6"/>
      <c r="O53" s="69"/>
      <c r="P53" s="99"/>
      <c r="Q53" s="98" t="s">
        <v>75</v>
      </c>
      <c r="R53" s="99"/>
      <c r="S53" s="59" t="e">
        <f>P52*$U$25</f>
        <v>#DIV/0!</v>
      </c>
      <c r="T53" s="3"/>
      <c r="U53" s="62" t="e">
        <f>R52*$U$25</f>
        <v>#DIV/0!</v>
      </c>
      <c r="V53" s="3" t="s">
        <v>16</v>
      </c>
      <c r="W53" s="3"/>
      <c r="X53" s="3"/>
      <c r="Y53" s="109"/>
      <c r="Z53" s="67" t="e">
        <f>Z45+U53</f>
        <v>#DIV/0!</v>
      </c>
      <c r="AA53" s="10" t="e">
        <f>Z53/$P$24</f>
        <v>#DIV/0!</v>
      </c>
      <c r="AH53" s="95"/>
    </row>
    <row r="54" spans="2:34" x14ac:dyDescent="0.25">
      <c r="E54" s="48" t="s">
        <v>101</v>
      </c>
      <c r="F54" s="48"/>
      <c r="G54" s="48"/>
      <c r="H54" s="48"/>
      <c r="I54" s="48"/>
      <c r="J54" s="51">
        <f>J44+J52</f>
        <v>0</v>
      </c>
      <c r="K54" s="49"/>
      <c r="L54" s="51">
        <f>L44+L52</f>
        <v>0</v>
      </c>
      <c r="M54" s="50"/>
      <c r="N54" s="6"/>
      <c r="O54" s="69"/>
      <c r="P54" s="99"/>
      <c r="Q54" s="96"/>
      <c r="R54" s="104"/>
      <c r="S54" s="64"/>
      <c r="T54" s="35"/>
      <c r="U54" s="64"/>
      <c r="V54" s="35" t="s">
        <v>44</v>
      </c>
      <c r="W54" s="35"/>
      <c r="X54" s="35"/>
      <c r="Y54" s="111"/>
      <c r="Z54" s="64"/>
      <c r="AA54" s="10"/>
      <c r="AH54" s="95"/>
    </row>
    <row r="55" spans="2:34" x14ac:dyDescent="0.25">
      <c r="D55" t="s">
        <v>5</v>
      </c>
      <c r="K55" s="2"/>
      <c r="L55" s="1"/>
      <c r="N55" s="6"/>
      <c r="O55" s="69"/>
      <c r="P55" s="99"/>
      <c r="Q55" s="96"/>
      <c r="R55" s="104"/>
      <c r="S55" s="64"/>
      <c r="T55" s="35"/>
      <c r="U55" s="64"/>
      <c r="V55" s="35"/>
      <c r="W55" s="35"/>
      <c r="X55" s="35"/>
      <c r="Y55" s="108"/>
      <c r="Z55" s="64"/>
      <c r="AA55" s="10"/>
      <c r="AC55" t="s">
        <v>62</v>
      </c>
      <c r="AE55" t="s">
        <v>64</v>
      </c>
      <c r="AG55" t="s">
        <v>68</v>
      </c>
      <c r="AH55" s="95"/>
    </row>
    <row r="56" spans="2:34" x14ac:dyDescent="0.25">
      <c r="C56" t="s">
        <v>54</v>
      </c>
      <c r="D56" t="s">
        <v>55</v>
      </c>
      <c r="K56" s="2"/>
      <c r="L56" s="1"/>
      <c r="N56" s="6"/>
      <c r="O56" s="69"/>
      <c r="P56" s="99"/>
      <c r="Q56" s="96"/>
      <c r="R56" s="104"/>
      <c r="S56" s="64"/>
      <c r="T56" s="35"/>
      <c r="U56" s="64"/>
      <c r="V56" s="35"/>
      <c r="W56" s="35"/>
      <c r="X56" s="35"/>
      <c r="Y56" s="108"/>
      <c r="Z56" s="64"/>
      <c r="AA56" s="10"/>
      <c r="AC56" t="s">
        <v>63</v>
      </c>
      <c r="AE56" t="s">
        <v>63</v>
      </c>
      <c r="AG56" t="s">
        <v>69</v>
      </c>
      <c r="AH56" s="95"/>
    </row>
    <row r="57" spans="2:34" x14ac:dyDescent="0.25">
      <c r="C57" t="s">
        <v>58</v>
      </c>
      <c r="D57" t="s">
        <v>61</v>
      </c>
      <c r="K57" s="2"/>
      <c r="L57" s="1"/>
      <c r="N57" s="6"/>
      <c r="O57" s="69"/>
      <c r="P57" s="99"/>
      <c r="Q57" s="96"/>
      <c r="R57" s="104"/>
      <c r="S57" s="64"/>
      <c r="T57" s="35"/>
      <c r="U57" s="64"/>
      <c r="V57" s="35"/>
      <c r="W57" s="35"/>
      <c r="X57" s="35"/>
      <c r="Y57" s="108"/>
      <c r="Z57" s="64"/>
      <c r="AA57" s="10"/>
      <c r="AC57" s="43">
        <v>0</v>
      </c>
      <c r="AE57" s="42">
        <f>F35+K58</f>
        <v>0</v>
      </c>
      <c r="AG57" t="s">
        <v>70</v>
      </c>
      <c r="AH57" s="95"/>
    </row>
    <row r="58" spans="2:34" x14ac:dyDescent="0.25">
      <c r="G58" s="17" t="s">
        <v>59</v>
      </c>
      <c r="H58" t="s">
        <v>9</v>
      </c>
      <c r="K58" s="39">
        <v>0</v>
      </c>
      <c r="L58" s="1"/>
      <c r="N58" s="6"/>
      <c r="O58" s="69"/>
      <c r="P58" s="99"/>
      <c r="Q58" s="96"/>
      <c r="R58" s="104"/>
      <c r="S58" s="64"/>
      <c r="T58" s="35"/>
      <c r="U58" s="64">
        <f>K58-N59</f>
        <v>0</v>
      </c>
      <c r="V58" s="35"/>
      <c r="W58" s="35"/>
      <c r="X58" s="35"/>
      <c r="Y58" s="108"/>
      <c r="Z58" s="64">
        <f>U58</f>
        <v>0</v>
      </c>
      <c r="AA58" s="10"/>
      <c r="AC58" t="s">
        <v>65</v>
      </c>
      <c r="AE58" s="56" t="s">
        <v>91</v>
      </c>
      <c r="AG58" s="42">
        <f>AE57-AC57</f>
        <v>0</v>
      </c>
      <c r="AH58" s="95"/>
    </row>
    <row r="59" spans="2:34" x14ac:dyDescent="0.25">
      <c r="G59" s="17"/>
      <c r="H59" t="s">
        <v>73</v>
      </c>
      <c r="K59" s="39"/>
      <c r="L59" s="1"/>
      <c r="N59" s="14"/>
      <c r="O59" s="69"/>
      <c r="P59" s="99"/>
      <c r="Q59" s="96"/>
      <c r="R59" s="104"/>
      <c r="S59" s="64"/>
      <c r="T59" s="35"/>
      <c r="U59" s="64"/>
      <c r="V59" s="35"/>
      <c r="W59" s="35"/>
      <c r="X59" s="35"/>
      <c r="Y59" s="108"/>
      <c r="Z59" s="64"/>
      <c r="AA59" s="10"/>
      <c r="AC59" t="s">
        <v>66</v>
      </c>
      <c r="AE59" s="56" t="s">
        <v>71</v>
      </c>
      <c r="AG59" t="s">
        <v>72</v>
      </c>
      <c r="AH59" s="95"/>
    </row>
    <row r="60" spans="2:34" x14ac:dyDescent="0.25">
      <c r="G60" s="17"/>
      <c r="K60" s="39"/>
      <c r="L60" s="1"/>
      <c r="N60" s="6"/>
      <c r="O60" s="69"/>
      <c r="P60" s="99"/>
      <c r="Q60" s="96"/>
      <c r="R60" s="104"/>
      <c r="S60" s="64"/>
      <c r="T60" s="35"/>
      <c r="U60" s="64"/>
      <c r="V60" s="35"/>
      <c r="W60" s="35"/>
      <c r="X60" s="35"/>
      <c r="Y60" s="108"/>
      <c r="Z60" s="64"/>
      <c r="AA60" s="10"/>
      <c r="AC60" s="35" t="s">
        <v>67</v>
      </c>
      <c r="AD60" s="35"/>
      <c r="AE60" s="55"/>
      <c r="AF60" s="35"/>
      <c r="AG60" s="35" t="s">
        <v>71</v>
      </c>
      <c r="AH60" s="95"/>
    </row>
    <row r="61" spans="2:34" x14ac:dyDescent="0.25">
      <c r="K61" s="2"/>
      <c r="L61" s="1"/>
      <c r="N61" s="6"/>
      <c r="O61" s="69"/>
      <c r="P61" s="99"/>
      <c r="Q61" s="96"/>
      <c r="R61" s="104"/>
      <c r="S61" s="64"/>
      <c r="T61" s="35"/>
      <c r="U61" s="64"/>
      <c r="V61" s="35"/>
      <c r="W61" s="35"/>
      <c r="X61" s="35"/>
      <c r="Y61" s="108"/>
      <c r="Z61" s="64"/>
      <c r="AA61" s="10"/>
      <c r="AC61" t="s">
        <v>90</v>
      </c>
      <c r="AH61" s="95"/>
    </row>
    <row r="62" spans="2:34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7"/>
      <c r="O62" s="71"/>
      <c r="P62" s="100"/>
      <c r="Q62" s="101"/>
      <c r="R62" s="107"/>
      <c r="S62" s="63"/>
      <c r="T62" s="3"/>
      <c r="U62" s="63"/>
      <c r="V62" s="3"/>
      <c r="W62" s="3"/>
      <c r="X62" s="3"/>
      <c r="Y62" s="109"/>
      <c r="Z62" s="62"/>
      <c r="AA62" s="9"/>
      <c r="AB62" s="5"/>
      <c r="AC62" s="3" t="s">
        <v>71</v>
      </c>
      <c r="AD62" s="3"/>
      <c r="AE62" s="3"/>
      <c r="AF62" s="3"/>
      <c r="AG62" s="3"/>
      <c r="AH62" s="47"/>
    </row>
    <row r="63" spans="2:34" ht="9" customHeight="1" x14ac:dyDescent="0.25">
      <c r="B63" s="77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88"/>
      <c r="O63" s="76"/>
      <c r="P63" s="102"/>
      <c r="Q63" s="103"/>
      <c r="R63" s="102"/>
      <c r="S63" s="89"/>
      <c r="T63" s="76"/>
      <c r="U63" s="90"/>
      <c r="V63" s="76"/>
      <c r="W63" s="76"/>
      <c r="X63" s="76"/>
      <c r="Y63" s="110"/>
      <c r="Z63" s="91"/>
      <c r="AA63" s="87"/>
      <c r="AH63" s="95"/>
    </row>
    <row r="64" spans="2:34" ht="15.75" x14ac:dyDescent="0.25">
      <c r="B64" s="84" t="s">
        <v>82</v>
      </c>
      <c r="D64" t="s">
        <v>86</v>
      </c>
      <c r="K64" s="2" t="s">
        <v>4</v>
      </c>
      <c r="N64" s="6"/>
      <c r="O64" s="69"/>
      <c r="P64" s="99"/>
      <c r="Q64" s="96"/>
      <c r="R64" s="99"/>
      <c r="S64" s="61"/>
      <c r="U64" s="66"/>
      <c r="Y64" s="108"/>
      <c r="Z64" s="68"/>
      <c r="AA64" s="8"/>
      <c r="AH64" s="95"/>
    </row>
    <row r="65" spans="2:34" ht="6.75" customHeight="1" x14ac:dyDescent="0.25">
      <c r="B65" s="77"/>
      <c r="N65" s="6"/>
      <c r="O65" s="69"/>
      <c r="P65" s="99"/>
      <c r="Q65" s="96"/>
      <c r="R65" s="99"/>
      <c r="S65" s="61"/>
      <c r="U65" s="66"/>
      <c r="Y65" s="108"/>
      <c r="Z65" s="68"/>
      <c r="AA65" s="8"/>
      <c r="AH65" s="95"/>
    </row>
    <row r="66" spans="2:34" x14ac:dyDescent="0.25">
      <c r="B66" s="77" t="s">
        <v>80</v>
      </c>
      <c r="D66" t="s">
        <v>5</v>
      </c>
      <c r="N66" s="6"/>
      <c r="O66" s="69"/>
      <c r="P66" s="99"/>
      <c r="Q66" s="96"/>
      <c r="R66" s="99"/>
      <c r="S66" s="61"/>
      <c r="U66" s="66"/>
      <c r="Y66" s="108"/>
      <c r="Z66" s="68"/>
      <c r="AA66" s="8"/>
      <c r="AH66" s="95"/>
    </row>
    <row r="67" spans="2:34" ht="7.5" customHeight="1" x14ac:dyDescent="0.25">
      <c r="B67" s="77"/>
      <c r="N67" s="6"/>
      <c r="O67" s="69"/>
      <c r="P67" s="99"/>
      <c r="Q67" s="96"/>
      <c r="R67" s="99"/>
      <c r="S67" s="61"/>
      <c r="U67" s="66"/>
      <c r="Y67" s="108"/>
      <c r="Z67" s="68"/>
      <c r="AA67" s="8"/>
      <c r="AH67" s="95"/>
    </row>
    <row r="68" spans="2:34" x14ac:dyDescent="0.25">
      <c r="B68" s="77"/>
      <c r="C68" t="s">
        <v>6</v>
      </c>
      <c r="D68" t="s">
        <v>29</v>
      </c>
      <c r="N68" s="6"/>
      <c r="O68" s="69"/>
      <c r="P68" s="99"/>
      <c r="Q68" s="96"/>
      <c r="R68" s="99"/>
      <c r="S68" s="61"/>
      <c r="U68" s="66"/>
      <c r="Y68" s="108"/>
      <c r="Z68" s="68"/>
      <c r="AA68" s="8"/>
      <c r="AH68" s="95"/>
    </row>
    <row r="69" spans="2:34" x14ac:dyDescent="0.25">
      <c r="C69" t="s">
        <v>7</v>
      </c>
      <c r="D69" t="s">
        <v>30</v>
      </c>
      <c r="N69" s="6"/>
      <c r="O69" s="69"/>
      <c r="P69" s="99"/>
      <c r="Q69" s="96"/>
      <c r="R69" s="99"/>
      <c r="S69" s="61"/>
      <c r="U69" s="66"/>
      <c r="Y69" s="108"/>
      <c r="Z69" s="68"/>
      <c r="AA69" s="8"/>
      <c r="AH69" s="95"/>
    </row>
    <row r="70" spans="2:34" x14ac:dyDescent="0.25">
      <c r="D70" t="s">
        <v>31</v>
      </c>
      <c r="N70" s="6"/>
      <c r="O70" s="69"/>
      <c r="P70" s="99"/>
      <c r="Q70" s="96"/>
      <c r="R70" s="99"/>
      <c r="S70" s="61"/>
      <c r="U70" s="66"/>
      <c r="Y70" s="108"/>
      <c r="Z70" s="68"/>
      <c r="AA70" s="8"/>
      <c r="AH70" s="95"/>
    </row>
    <row r="71" spans="2:34" x14ac:dyDescent="0.25">
      <c r="J71" t="s">
        <v>18</v>
      </c>
      <c r="N71" s="14"/>
      <c r="O71" s="69"/>
      <c r="P71" s="99"/>
      <c r="Q71" s="96"/>
      <c r="R71" s="99"/>
      <c r="S71" s="61"/>
      <c r="U71" s="66"/>
      <c r="Y71" s="108"/>
      <c r="Z71" s="68"/>
      <c r="AA71" s="8"/>
      <c r="AH71" s="95"/>
    </row>
    <row r="72" spans="2:34" x14ac:dyDescent="0.25">
      <c r="G72" s="17" t="s">
        <v>43</v>
      </c>
      <c r="H72" t="s">
        <v>9</v>
      </c>
      <c r="I72" t="s">
        <v>2</v>
      </c>
      <c r="J72" s="13">
        <v>0</v>
      </c>
      <c r="K72" s="2" t="s">
        <v>1</v>
      </c>
      <c r="L72" s="13">
        <v>0</v>
      </c>
      <c r="M72" t="s">
        <v>3</v>
      </c>
      <c r="N72" s="6"/>
      <c r="O72" s="69"/>
      <c r="P72" s="97" t="e">
        <f>$S72/$U$25</f>
        <v>#DIV/0!</v>
      </c>
      <c r="Q72" s="96" t="s">
        <v>1</v>
      </c>
      <c r="R72" s="97" t="e">
        <f>$U72/$U$25</f>
        <v>#DIV/0!</v>
      </c>
      <c r="S72" s="59">
        <f>J72*$P$24</f>
        <v>0</v>
      </c>
      <c r="T72" s="3" t="s">
        <v>1</v>
      </c>
      <c r="U72" s="62">
        <f>L72*$P$24</f>
        <v>0</v>
      </c>
      <c r="V72" s="3" t="s">
        <v>15</v>
      </c>
      <c r="W72" s="3"/>
      <c r="X72" s="3"/>
      <c r="Y72" s="109" t="e">
        <f>Y52+R72</f>
        <v>#DIV/0!</v>
      </c>
      <c r="Z72" s="68"/>
      <c r="AA72" s="8"/>
      <c r="AH72" s="95"/>
    </row>
    <row r="73" spans="2:34" x14ac:dyDescent="0.25">
      <c r="J73" t="s">
        <v>19</v>
      </c>
      <c r="K73" s="2"/>
      <c r="L73" s="1"/>
      <c r="N73" s="6"/>
      <c r="O73" s="69"/>
      <c r="P73" s="96"/>
      <c r="Q73" s="98" t="s">
        <v>75</v>
      </c>
      <c r="R73" s="96"/>
      <c r="S73" s="59" t="e">
        <f>P72*$U$25</f>
        <v>#DIV/0!</v>
      </c>
      <c r="T73" s="3"/>
      <c r="U73" s="62" t="e">
        <f>R72*$U$25</f>
        <v>#DIV/0!</v>
      </c>
      <c r="V73" s="3" t="s">
        <v>16</v>
      </c>
      <c r="W73" s="3"/>
      <c r="X73" s="3"/>
      <c r="Y73" s="109"/>
      <c r="Z73" s="67" t="e">
        <f>Z53+U73+Z58</f>
        <v>#DIV/0!</v>
      </c>
      <c r="AA73" s="16" t="e">
        <f>Z73/$P$24</f>
        <v>#DIV/0!</v>
      </c>
      <c r="AC73" s="35" t="s">
        <v>62</v>
      </c>
      <c r="AD73" s="35"/>
      <c r="AE73" s="35" t="s">
        <v>64</v>
      </c>
      <c r="AF73" s="35"/>
      <c r="AG73" s="35" t="s">
        <v>68</v>
      </c>
      <c r="AH73" s="95"/>
    </row>
    <row r="74" spans="2:34" x14ac:dyDescent="0.25">
      <c r="K74" s="2"/>
      <c r="L74" s="1"/>
      <c r="N74" s="6"/>
      <c r="O74" s="69"/>
      <c r="P74" s="96"/>
      <c r="Q74" s="96"/>
      <c r="R74" s="96"/>
      <c r="S74" s="65"/>
      <c r="T74" s="35"/>
      <c r="U74" s="64"/>
      <c r="V74" s="35" t="s">
        <v>76</v>
      </c>
      <c r="W74" s="35"/>
      <c r="X74" s="35"/>
      <c r="Y74" s="111"/>
      <c r="Z74" s="64"/>
      <c r="AA74" s="41"/>
      <c r="AC74" s="35" t="s">
        <v>63</v>
      </c>
      <c r="AD74" s="35"/>
      <c r="AE74" s="35" t="s">
        <v>63</v>
      </c>
      <c r="AF74" s="35"/>
      <c r="AG74" s="35" t="s">
        <v>69</v>
      </c>
      <c r="AH74" s="95"/>
    </row>
    <row r="75" spans="2:34" x14ac:dyDescent="0.25">
      <c r="C75" t="s">
        <v>49</v>
      </c>
      <c r="D75" t="s">
        <v>60</v>
      </c>
      <c r="K75" s="2"/>
      <c r="L75" s="1"/>
      <c r="N75" s="6"/>
      <c r="O75" s="69"/>
      <c r="P75" s="96"/>
      <c r="Q75" s="96"/>
      <c r="R75" s="96"/>
      <c r="S75" s="65"/>
      <c r="T75" s="35"/>
      <c r="U75" s="64"/>
      <c r="V75" s="35" t="s">
        <v>77</v>
      </c>
      <c r="W75" s="35"/>
      <c r="X75" s="35"/>
      <c r="Y75" s="108"/>
      <c r="Z75" s="64"/>
      <c r="AA75" s="10"/>
      <c r="AC75" s="44">
        <v>0</v>
      </c>
      <c r="AD75" s="35"/>
      <c r="AE75" s="40">
        <f>F35+K58+U76</f>
        <v>0</v>
      </c>
      <c r="AF75" s="35"/>
      <c r="AG75" s="35" t="s">
        <v>70</v>
      </c>
      <c r="AH75" s="95"/>
    </row>
    <row r="76" spans="2:34" x14ac:dyDescent="0.25">
      <c r="G76" s="17" t="s">
        <v>59</v>
      </c>
      <c r="H76" t="s">
        <v>9</v>
      </c>
      <c r="K76" s="39">
        <v>0</v>
      </c>
      <c r="L76" s="1"/>
      <c r="N76" s="6"/>
      <c r="O76" s="69"/>
      <c r="P76" s="96"/>
      <c r="Q76" s="96"/>
      <c r="R76" s="96"/>
      <c r="S76" s="65"/>
      <c r="T76" s="35"/>
      <c r="U76" s="64">
        <f>K76-N77</f>
        <v>0</v>
      </c>
      <c r="V76" s="35"/>
      <c r="W76" s="35"/>
      <c r="X76" s="35"/>
      <c r="Y76" s="108"/>
      <c r="Z76" s="64">
        <f>U76</f>
        <v>0</v>
      </c>
      <c r="AA76" s="10"/>
      <c r="AC76" s="35" t="s">
        <v>65</v>
      </c>
      <c r="AD76" s="35"/>
      <c r="AE76" s="35" t="s">
        <v>92</v>
      </c>
      <c r="AF76" s="35"/>
      <c r="AG76" s="40">
        <f>AE75-AC75</f>
        <v>0</v>
      </c>
      <c r="AH76" s="95"/>
    </row>
    <row r="77" spans="2:34" x14ac:dyDescent="0.25">
      <c r="H77" t="s">
        <v>73</v>
      </c>
      <c r="K77" s="2"/>
      <c r="L77" s="1"/>
      <c r="N77" s="14"/>
      <c r="O77" s="69"/>
      <c r="P77" s="96"/>
      <c r="Q77" s="96"/>
      <c r="R77" s="96"/>
      <c r="S77" s="65"/>
      <c r="T77" s="35"/>
      <c r="U77" s="64"/>
      <c r="V77" s="35"/>
      <c r="W77" s="35"/>
      <c r="X77" s="35"/>
      <c r="Y77" s="108"/>
      <c r="Z77" s="64"/>
      <c r="AA77" s="10"/>
      <c r="AC77" s="35" t="s">
        <v>66</v>
      </c>
      <c r="AD77" s="35"/>
      <c r="AE77" s="35" t="s">
        <v>71</v>
      </c>
      <c r="AF77" s="35"/>
      <c r="AG77" s="35" t="s">
        <v>92</v>
      </c>
      <c r="AH77" s="95"/>
    </row>
    <row r="78" spans="2:34" x14ac:dyDescent="0.25">
      <c r="K78" s="2"/>
      <c r="L78" s="1"/>
      <c r="N78" s="6"/>
      <c r="O78" s="69"/>
      <c r="P78" s="96"/>
      <c r="Q78" s="96"/>
      <c r="R78" s="96"/>
      <c r="S78" s="65"/>
      <c r="T78" s="35"/>
      <c r="U78" s="64"/>
      <c r="V78" s="35"/>
      <c r="W78" s="35"/>
      <c r="X78" s="35"/>
      <c r="Y78" s="108"/>
      <c r="Z78" s="64"/>
      <c r="AA78" s="10"/>
      <c r="AC78" s="35" t="s">
        <v>67</v>
      </c>
      <c r="AD78" s="35"/>
      <c r="AE78" s="35"/>
      <c r="AF78" s="35"/>
      <c r="AG78" s="35" t="s">
        <v>71</v>
      </c>
      <c r="AH78" s="95"/>
    </row>
    <row r="79" spans="2:34" x14ac:dyDescent="0.25">
      <c r="K79" s="2"/>
      <c r="L79" s="1"/>
      <c r="N79" s="6"/>
      <c r="O79" s="69"/>
      <c r="P79" s="96"/>
      <c r="Q79" s="96"/>
      <c r="R79" s="96"/>
      <c r="S79" s="65"/>
      <c r="T79" s="35"/>
      <c r="U79" s="64"/>
      <c r="V79" s="35"/>
      <c r="W79" s="35"/>
      <c r="X79" s="35"/>
      <c r="Y79" s="108"/>
      <c r="Z79" s="64"/>
      <c r="AA79" s="10"/>
      <c r="AC79" s="35" t="s">
        <v>92</v>
      </c>
      <c r="AD79" s="35"/>
      <c r="AE79" s="35"/>
      <c r="AF79" s="35"/>
      <c r="AG79" s="35"/>
      <c r="AH79" s="95"/>
    </row>
    <row r="80" spans="2:34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7"/>
      <c r="O80" s="71"/>
      <c r="P80" s="101"/>
      <c r="Q80" s="101"/>
      <c r="R80" s="101"/>
      <c r="S80" s="60"/>
      <c r="T80" s="3"/>
      <c r="U80" s="63"/>
      <c r="V80" s="3"/>
      <c r="W80" s="3"/>
      <c r="X80" s="3"/>
      <c r="Y80" s="109"/>
      <c r="Z80" s="62"/>
      <c r="AA80" s="9"/>
      <c r="AB80" s="5"/>
      <c r="AC80" s="3" t="s">
        <v>71</v>
      </c>
      <c r="AD80" s="3"/>
      <c r="AE80" s="3"/>
      <c r="AF80" s="3"/>
      <c r="AG80" s="3"/>
      <c r="AH80" s="47"/>
    </row>
    <row r="81" spans="2:34" ht="7.5" customHeight="1" x14ac:dyDescent="0.25">
      <c r="B81" s="77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88"/>
      <c r="O81" s="76"/>
      <c r="P81" s="103"/>
      <c r="Q81" s="103"/>
      <c r="R81" s="103"/>
      <c r="S81" s="89"/>
      <c r="T81" s="76"/>
      <c r="U81" s="90"/>
      <c r="V81" s="76"/>
      <c r="W81" s="76"/>
      <c r="X81" s="76"/>
      <c r="Y81" s="110"/>
      <c r="Z81" s="91"/>
      <c r="AA81" s="87"/>
      <c r="AH81" s="95"/>
    </row>
    <row r="82" spans="2:34" ht="15.75" x14ac:dyDescent="0.25">
      <c r="B82" s="84" t="s">
        <v>83</v>
      </c>
      <c r="D82" t="s">
        <v>87</v>
      </c>
      <c r="K82" s="2" t="s">
        <v>4</v>
      </c>
      <c r="N82" s="6"/>
      <c r="O82" s="69"/>
      <c r="P82" s="99"/>
      <c r="Q82" s="96"/>
      <c r="R82" s="99"/>
      <c r="S82" s="61"/>
      <c r="U82" s="66"/>
      <c r="Y82" s="108"/>
      <c r="Z82" s="68"/>
      <c r="AA82" s="8"/>
      <c r="AH82" s="95"/>
    </row>
    <row r="83" spans="2:34" ht="6" customHeight="1" x14ac:dyDescent="0.25">
      <c r="B83" s="77"/>
      <c r="N83" s="6"/>
      <c r="O83" s="69"/>
      <c r="P83" s="99"/>
      <c r="Q83" s="96"/>
      <c r="R83" s="99"/>
      <c r="S83" s="61"/>
      <c r="U83" s="66"/>
      <c r="Y83" s="108"/>
      <c r="Z83" s="68"/>
      <c r="AA83" s="8"/>
      <c r="AH83" s="95"/>
    </row>
    <row r="84" spans="2:34" x14ac:dyDescent="0.25">
      <c r="B84" s="77" t="s">
        <v>80</v>
      </c>
      <c r="D84" t="s">
        <v>5</v>
      </c>
      <c r="N84" s="6"/>
      <c r="O84" s="69"/>
      <c r="P84" s="99"/>
      <c r="Q84" s="96"/>
      <c r="R84" s="99"/>
      <c r="S84" s="61"/>
      <c r="U84" s="66"/>
      <c r="Y84" s="108"/>
      <c r="Z84" s="68"/>
      <c r="AA84" s="8"/>
      <c r="AH84" s="95"/>
    </row>
    <row r="85" spans="2:34" ht="6.75" customHeight="1" x14ac:dyDescent="0.25">
      <c r="B85" s="77"/>
      <c r="N85" s="6"/>
      <c r="O85" s="69"/>
      <c r="P85" s="99"/>
      <c r="Q85" s="96"/>
      <c r="R85" s="99"/>
      <c r="S85" s="61"/>
      <c r="U85" s="66"/>
      <c r="Y85" s="108"/>
      <c r="Z85" s="68"/>
      <c r="AA85" s="8"/>
      <c r="AH85" s="95"/>
    </row>
    <row r="86" spans="2:34" x14ac:dyDescent="0.25">
      <c r="B86" s="77"/>
      <c r="C86" t="s">
        <v>6</v>
      </c>
      <c r="D86" t="s">
        <v>35</v>
      </c>
      <c r="N86" s="6"/>
      <c r="O86" s="69"/>
      <c r="P86" s="99"/>
      <c r="Q86" s="96"/>
      <c r="R86" s="99"/>
      <c r="S86" s="61"/>
      <c r="U86" s="66"/>
      <c r="Y86" s="108"/>
      <c r="Z86" s="68"/>
      <c r="AA86" s="8"/>
      <c r="AH86" s="95"/>
    </row>
    <row r="87" spans="2:34" x14ac:dyDescent="0.25">
      <c r="D87" t="s">
        <v>40</v>
      </c>
      <c r="N87" s="6"/>
      <c r="O87" s="69"/>
      <c r="P87" s="99"/>
      <c r="Q87" s="96"/>
      <c r="R87" s="99"/>
      <c r="S87" s="61"/>
      <c r="U87" s="66"/>
      <c r="Y87" s="108"/>
      <c r="Z87" s="68"/>
      <c r="AA87" s="8"/>
      <c r="AH87" s="95"/>
    </row>
    <row r="88" spans="2:34" x14ac:dyDescent="0.25">
      <c r="D88" t="s">
        <v>41</v>
      </c>
      <c r="N88" s="6"/>
      <c r="O88" s="69"/>
      <c r="P88" s="99"/>
      <c r="Q88" s="96"/>
      <c r="R88" s="99"/>
      <c r="S88" s="61"/>
      <c r="U88" s="66"/>
      <c r="Y88" s="108"/>
      <c r="Z88" s="68"/>
      <c r="AA88" s="8"/>
      <c r="AH88" s="95"/>
    </row>
    <row r="89" spans="2:34" x14ac:dyDescent="0.25">
      <c r="D89" t="s">
        <v>42</v>
      </c>
      <c r="N89" s="6"/>
      <c r="O89" s="69"/>
      <c r="P89" s="99"/>
      <c r="Q89" s="96"/>
      <c r="R89" s="99"/>
      <c r="S89" s="61"/>
      <c r="U89" s="66"/>
      <c r="Y89" s="108"/>
      <c r="Z89" s="68"/>
      <c r="AA89" s="8"/>
      <c r="AH89" s="95"/>
    </row>
    <row r="90" spans="2:34" x14ac:dyDescent="0.25">
      <c r="N90" s="6"/>
      <c r="O90" s="69"/>
      <c r="P90" s="99"/>
      <c r="Q90" s="96"/>
      <c r="R90" s="99"/>
      <c r="S90" s="61"/>
      <c r="U90" s="66"/>
      <c r="Y90" s="108"/>
      <c r="Z90" s="68"/>
      <c r="AA90" s="8"/>
      <c r="AH90" s="95"/>
    </row>
    <row r="91" spans="2:34" x14ac:dyDescent="0.25">
      <c r="J91" t="s">
        <v>18</v>
      </c>
      <c r="N91" s="14"/>
      <c r="O91" s="69"/>
      <c r="P91" s="99"/>
      <c r="Q91" s="96"/>
      <c r="R91" s="99"/>
      <c r="S91" s="61"/>
      <c r="U91" s="66"/>
      <c r="Y91" s="108"/>
      <c r="Z91" s="68"/>
      <c r="AA91" s="8"/>
      <c r="AH91" s="95"/>
    </row>
    <row r="92" spans="2:34" x14ac:dyDescent="0.25">
      <c r="G92" s="17" t="s">
        <v>43</v>
      </c>
      <c r="H92" t="s">
        <v>9</v>
      </c>
      <c r="I92" t="s">
        <v>2</v>
      </c>
      <c r="J92" s="13">
        <v>0</v>
      </c>
      <c r="K92" s="2" t="s">
        <v>1</v>
      </c>
      <c r="L92" s="13">
        <v>0</v>
      </c>
      <c r="M92" t="s">
        <v>3</v>
      </c>
      <c r="N92" s="6"/>
      <c r="O92" s="69"/>
      <c r="P92" s="97" t="e">
        <f>$S92/$U$25</f>
        <v>#DIV/0!</v>
      </c>
      <c r="Q92" s="96" t="s">
        <v>1</v>
      </c>
      <c r="R92" s="97" t="e">
        <f>$U92/$U$25</f>
        <v>#DIV/0!</v>
      </c>
      <c r="S92" s="59">
        <f>J92*$P$24</f>
        <v>0</v>
      </c>
      <c r="T92" s="3" t="s">
        <v>1</v>
      </c>
      <c r="U92" s="62">
        <f>L92*$P$24</f>
        <v>0</v>
      </c>
      <c r="V92" s="3" t="s">
        <v>15</v>
      </c>
      <c r="W92" s="3"/>
      <c r="X92" s="3"/>
      <c r="Y92" s="109" t="e">
        <f>Y72+R92</f>
        <v>#DIV/0!</v>
      </c>
      <c r="Z92" s="68"/>
      <c r="AA92" s="8"/>
      <c r="AH92" s="95"/>
    </row>
    <row r="93" spans="2:34" x14ac:dyDescent="0.25">
      <c r="J93" t="s">
        <v>19</v>
      </c>
      <c r="K93" s="2"/>
      <c r="L93" s="1"/>
      <c r="N93" s="6"/>
      <c r="O93" s="69"/>
      <c r="P93" s="96"/>
      <c r="Q93" s="98" t="s">
        <v>75</v>
      </c>
      <c r="R93" s="96"/>
      <c r="S93" s="59" t="e">
        <f>P92*$U$25</f>
        <v>#DIV/0!</v>
      </c>
      <c r="T93" s="3"/>
      <c r="U93" s="62" t="e">
        <f>R92*$U$25</f>
        <v>#DIV/0!</v>
      </c>
      <c r="V93" s="3" t="s">
        <v>16</v>
      </c>
      <c r="W93" s="3"/>
      <c r="X93" s="3"/>
      <c r="Y93" s="109"/>
      <c r="Z93" s="67" t="e">
        <f>Z73+U93+Z76</f>
        <v>#DIV/0!</v>
      </c>
      <c r="AA93" s="16" t="e">
        <f>Z93/$P$24</f>
        <v>#DIV/0!</v>
      </c>
      <c r="AH93" s="95"/>
    </row>
    <row r="94" spans="2:34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7"/>
      <c r="O94" s="71"/>
      <c r="P94" s="101"/>
      <c r="Q94" s="101"/>
      <c r="R94" s="101"/>
      <c r="S94" s="60"/>
      <c r="T94" s="3"/>
      <c r="U94" s="63"/>
      <c r="V94" s="3" t="s">
        <v>36</v>
      </c>
      <c r="W94" s="3"/>
      <c r="X94" s="3"/>
      <c r="Y94" s="109"/>
      <c r="Z94" s="67"/>
      <c r="AA94" s="9"/>
      <c r="AH94" s="95"/>
    </row>
    <row r="95" spans="2:34" ht="8.25" customHeight="1" x14ac:dyDescent="0.25">
      <c r="B95" s="77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88"/>
      <c r="O95" s="76"/>
      <c r="P95" s="103"/>
      <c r="Q95" s="103"/>
      <c r="R95" s="103"/>
      <c r="S95" s="89"/>
      <c r="T95" s="76"/>
      <c r="U95" s="90"/>
      <c r="V95" s="76"/>
      <c r="W95" s="76"/>
      <c r="X95" s="76"/>
      <c r="Y95" s="112"/>
      <c r="Z95" s="90"/>
      <c r="AA95" s="76"/>
      <c r="AH95" s="95"/>
    </row>
    <row r="96" spans="2:34" ht="15.75" x14ac:dyDescent="0.25">
      <c r="B96" s="84" t="s">
        <v>84</v>
      </c>
      <c r="D96" t="s">
        <v>88</v>
      </c>
      <c r="K96" s="2" t="s">
        <v>4</v>
      </c>
      <c r="N96" s="6"/>
      <c r="O96" s="69"/>
      <c r="P96" s="99"/>
      <c r="Q96" s="96"/>
      <c r="R96" s="99"/>
      <c r="S96" s="61"/>
      <c r="U96" s="66"/>
      <c r="Y96" s="108"/>
      <c r="Z96" s="68"/>
      <c r="AA96" s="8"/>
      <c r="AH96" s="95"/>
    </row>
    <row r="97" spans="2:34" x14ac:dyDescent="0.25">
      <c r="B97" s="77" t="s">
        <v>80</v>
      </c>
      <c r="N97" s="6"/>
      <c r="O97" s="69"/>
      <c r="P97" s="99"/>
      <c r="Q97" s="96"/>
      <c r="R97" s="99"/>
      <c r="S97" s="61"/>
      <c r="U97" s="66"/>
      <c r="Y97" s="108"/>
      <c r="Z97" s="68"/>
      <c r="AA97" s="8"/>
      <c r="AH97" s="95"/>
    </row>
    <row r="98" spans="2:34" x14ac:dyDescent="0.25">
      <c r="B98" s="77"/>
      <c r="D98" t="s">
        <v>5</v>
      </c>
      <c r="N98" s="6"/>
      <c r="O98" s="69"/>
      <c r="P98" s="99"/>
      <c r="Q98" s="96"/>
      <c r="R98" s="99"/>
      <c r="S98" s="61"/>
      <c r="U98" s="66"/>
      <c r="Y98" s="108"/>
      <c r="Z98" s="68"/>
      <c r="AA98" s="8"/>
      <c r="AH98" s="95"/>
    </row>
    <row r="99" spans="2:34" x14ac:dyDescent="0.25">
      <c r="B99" s="77"/>
      <c r="N99" s="6"/>
      <c r="O99" s="69"/>
      <c r="P99" s="99"/>
      <c r="Q99" s="96"/>
      <c r="R99" s="99"/>
      <c r="S99" s="61"/>
      <c r="U99" s="66"/>
      <c r="Y99" s="108"/>
      <c r="Z99" s="68"/>
      <c r="AA99" s="8"/>
      <c r="AH99" s="95"/>
    </row>
    <row r="100" spans="2:34" x14ac:dyDescent="0.25">
      <c r="C100" t="s">
        <v>6</v>
      </c>
      <c r="D100" t="s">
        <v>37</v>
      </c>
      <c r="N100" s="6"/>
      <c r="O100" s="69"/>
      <c r="P100" s="99"/>
      <c r="Q100" s="96"/>
      <c r="R100" s="99"/>
      <c r="S100" s="61"/>
      <c r="U100" s="66"/>
      <c r="Y100" s="108"/>
      <c r="Z100" s="68"/>
      <c r="AA100" s="8"/>
      <c r="AH100" s="95"/>
    </row>
    <row r="101" spans="2:34" x14ac:dyDescent="0.25">
      <c r="D101" t="s">
        <v>39</v>
      </c>
      <c r="N101" s="6"/>
      <c r="O101" s="69"/>
      <c r="P101" s="99"/>
      <c r="Q101" s="96"/>
      <c r="R101" s="99"/>
      <c r="S101" s="61"/>
      <c r="U101" s="66"/>
      <c r="Y101" s="108"/>
      <c r="Z101" s="68"/>
      <c r="AA101" s="8"/>
      <c r="AH101" s="95"/>
    </row>
    <row r="102" spans="2:34" x14ac:dyDescent="0.25">
      <c r="D102" t="s">
        <v>38</v>
      </c>
      <c r="N102" s="6"/>
      <c r="O102" s="69"/>
      <c r="P102" s="99"/>
      <c r="Q102" s="96"/>
      <c r="R102" s="99"/>
      <c r="S102" s="61"/>
      <c r="U102" s="66"/>
      <c r="Y102" s="108"/>
      <c r="Z102" s="68"/>
      <c r="AA102" s="8"/>
      <c r="AH102" s="95"/>
    </row>
    <row r="103" spans="2:34" x14ac:dyDescent="0.25">
      <c r="N103" s="6"/>
      <c r="O103" s="69"/>
      <c r="P103" s="99"/>
      <c r="Q103" s="96"/>
      <c r="R103" s="99"/>
      <c r="S103" s="61"/>
      <c r="U103" s="66"/>
      <c r="Y103" s="108"/>
      <c r="Z103" s="68"/>
      <c r="AA103" s="8"/>
      <c r="AH103" s="95"/>
    </row>
    <row r="104" spans="2:34" x14ac:dyDescent="0.25">
      <c r="N104" s="6"/>
      <c r="O104" s="69"/>
      <c r="P104" s="99"/>
      <c r="Q104" s="96"/>
      <c r="R104" s="99"/>
      <c r="S104" s="61"/>
      <c r="U104" s="66"/>
      <c r="Y104" s="108"/>
      <c r="Z104" s="68"/>
      <c r="AA104" s="8"/>
      <c r="AH104" s="95"/>
    </row>
    <row r="105" spans="2:34" x14ac:dyDescent="0.25">
      <c r="J105" t="s">
        <v>18</v>
      </c>
      <c r="N105" s="14"/>
      <c r="O105" s="69"/>
      <c r="P105" s="99"/>
      <c r="Q105" s="96"/>
      <c r="R105" s="99"/>
      <c r="S105" s="61"/>
      <c r="U105" s="66"/>
      <c r="Y105" s="108"/>
      <c r="Z105" s="68"/>
      <c r="AA105" s="8"/>
      <c r="AH105" s="95"/>
    </row>
    <row r="106" spans="2:34" x14ac:dyDescent="0.25">
      <c r="G106" s="17" t="s">
        <v>43</v>
      </c>
      <c r="H106" t="s">
        <v>9</v>
      </c>
      <c r="I106" t="s">
        <v>2</v>
      </c>
      <c r="J106" s="13">
        <v>0</v>
      </c>
      <c r="K106" s="2" t="s">
        <v>1</v>
      </c>
      <c r="L106" s="13">
        <v>0</v>
      </c>
      <c r="M106" t="s">
        <v>3</v>
      </c>
      <c r="N106" s="6"/>
      <c r="O106" s="69"/>
      <c r="P106" s="97" t="e">
        <f>$S106/$U$25</f>
        <v>#DIV/0!</v>
      </c>
      <c r="Q106" s="96" t="s">
        <v>1</v>
      </c>
      <c r="R106" s="97" t="e">
        <f>$U106/$U$25</f>
        <v>#DIV/0!</v>
      </c>
      <c r="S106" s="59">
        <f>J106*$P$24</f>
        <v>0</v>
      </c>
      <c r="T106" s="3" t="s">
        <v>1</v>
      </c>
      <c r="U106" s="62">
        <f>L106*$P$24</f>
        <v>0</v>
      </c>
      <c r="V106" s="3" t="s">
        <v>15</v>
      </c>
      <c r="W106" s="3"/>
      <c r="X106" s="3"/>
      <c r="Y106" s="109" t="e">
        <f>Y92+R106</f>
        <v>#DIV/0!</v>
      </c>
      <c r="Z106" s="68"/>
      <c r="AA106" s="8"/>
      <c r="AH106" s="95"/>
    </row>
    <row r="107" spans="2:34" x14ac:dyDescent="0.25">
      <c r="J107" t="s">
        <v>19</v>
      </c>
      <c r="K107" s="2"/>
      <c r="L107" s="1"/>
      <c r="N107" s="6"/>
      <c r="O107" s="69"/>
      <c r="P107" s="96"/>
      <c r="Q107" s="98" t="s">
        <v>75</v>
      </c>
      <c r="R107" s="96"/>
      <c r="S107" s="59" t="e">
        <f>P106*$U$25</f>
        <v>#DIV/0!</v>
      </c>
      <c r="T107" s="3"/>
      <c r="U107" s="62" t="e">
        <f>R106*$U$25</f>
        <v>#DIV/0!</v>
      </c>
      <c r="V107" s="3" t="s">
        <v>16</v>
      </c>
      <c r="W107" s="3"/>
      <c r="X107" s="3"/>
      <c r="Y107" s="109"/>
      <c r="Z107" s="67" t="e">
        <f>Z93+U107</f>
        <v>#DIV/0!</v>
      </c>
      <c r="AA107" s="16" t="e">
        <f>Z107/$P$24</f>
        <v>#DIV/0!</v>
      </c>
      <c r="AH107" s="95"/>
    </row>
    <row r="108" spans="2:34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7"/>
      <c r="O108" s="71"/>
      <c r="P108" s="101"/>
      <c r="Q108" s="101"/>
      <c r="R108" s="101"/>
      <c r="S108" s="5"/>
      <c r="T108" s="3"/>
      <c r="U108" s="63"/>
      <c r="V108" s="3" t="s">
        <v>36</v>
      </c>
      <c r="W108" s="3"/>
      <c r="X108" s="3"/>
      <c r="Y108" s="109"/>
      <c r="Z108" s="9"/>
      <c r="AA108" s="9"/>
      <c r="AB108" s="53"/>
      <c r="AC108" s="48"/>
      <c r="AD108" s="48"/>
      <c r="AE108" s="48"/>
      <c r="AF108" s="48"/>
      <c r="AG108" s="48"/>
      <c r="AH108" s="50"/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</dc:creator>
  <cp:lastModifiedBy>rand</cp:lastModifiedBy>
  <dcterms:created xsi:type="dcterms:W3CDTF">2015-03-09T15:23:52Z</dcterms:created>
  <dcterms:modified xsi:type="dcterms:W3CDTF">2015-07-15T15:43:15Z</dcterms:modified>
</cp:coreProperties>
</file>