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ND\RJS ARCHITECT\ARCH\ArCHforms\Invoicing-Billing-Accounting-ArCH\"/>
    </mc:Choice>
  </mc:AlternateContent>
  <bookViews>
    <workbookView xWindow="0" yWindow="0" windowWidth="25635" windowHeight="17670"/>
  </bookViews>
  <sheets>
    <sheet name="__-inv" sheetId="13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13" l="1"/>
  <c r="S90" i="13"/>
  <c r="S89" i="13"/>
  <c r="S88" i="13"/>
  <c r="S87" i="13"/>
  <c r="S86" i="13"/>
  <c r="S85" i="13"/>
  <c r="S84" i="13"/>
  <c r="S83" i="13"/>
  <c r="S82" i="13"/>
  <c r="S81" i="13"/>
  <c r="S80" i="13"/>
  <c r="S79" i="13"/>
  <c r="S78" i="13"/>
  <c r="S77" i="13"/>
  <c r="S76" i="13"/>
  <c r="S75" i="13"/>
  <c r="S74" i="13"/>
  <c r="S69" i="13"/>
  <c r="M71" i="13"/>
  <c r="S71" i="13"/>
  <c r="S70" i="13"/>
  <c r="K22" i="13"/>
  <c r="K23" i="13"/>
  <c r="H22" i="13"/>
</calcChain>
</file>

<file path=xl/sharedStrings.xml><?xml version="1.0" encoding="utf-8"?>
<sst xmlns="http://schemas.openxmlformats.org/spreadsheetml/2006/main" count="251" uniqueCount="214">
  <si>
    <t>Hours</t>
  </si>
  <si>
    <t>=</t>
  </si>
  <si>
    <t>: Invoice Date</t>
  </si>
  <si>
    <t>FROM:</t>
  </si>
  <si>
    <t>TO:</t>
  </si>
  <si>
    <t>Company:</t>
  </si>
  <si>
    <t>Address:</t>
  </si>
  <si>
    <t>Phone(s):</t>
  </si>
  <si>
    <t>E-mail:</t>
  </si>
  <si>
    <t>Project:</t>
  </si>
  <si>
    <t>Invoice Service / Subject:</t>
  </si>
  <si>
    <t>Invoice #:</t>
  </si>
  <si>
    <r>
      <t xml:space="preserve">ArCHinvoice </t>
    </r>
    <r>
      <rPr>
        <vertAlign val="superscript"/>
        <sz val="6"/>
        <color theme="0" tint="-0.249977111117893"/>
        <rFont val="Arial"/>
        <family val="2"/>
      </rPr>
      <t>TM</t>
    </r>
  </si>
  <si>
    <t>© Copyright 2015, ArCH: Architects Creating Homes, LLC</t>
  </si>
  <si>
    <t>Hello</t>
  </si>
  <si>
    <t>TOTAL</t>
  </si>
  <si>
    <t>Invoice Due</t>
  </si>
  <si>
    <t>NOW</t>
  </si>
  <si>
    <t>DUE:</t>
  </si>
  <si>
    <t xml:space="preserve">          date late interest begins</t>
  </si>
  <si>
    <t>Please pay above amount to:</t>
  </si>
  <si>
    <t>if mailing, please send to:</t>
  </si>
  <si>
    <t>Direct fund transfer is also acceptable &amp; appreciated.  Contact us if you need account # &amp; routing information.</t>
  </si>
  <si>
    <t>Data below is provided for Client file information only.  Items below were added together to = total above.</t>
  </si>
  <si>
    <t xml:space="preserve">INVOICE BREAKDOWN / BACKUP / DETAIL </t>
  </si>
  <si>
    <t>Type of services performed for this period</t>
  </si>
  <si>
    <t>Programming</t>
  </si>
  <si>
    <t>Construction Documents</t>
  </si>
  <si>
    <t>Value Engineering</t>
  </si>
  <si>
    <t>Bidding</t>
  </si>
  <si>
    <t>X</t>
  </si>
  <si>
    <t>Construction Administration</t>
  </si>
  <si>
    <t>Design Development</t>
  </si>
  <si>
    <t>Negotiating</t>
  </si>
  <si>
    <t>Project Management</t>
  </si>
  <si>
    <t>DESCRIPTION OF SERVICES PROVIDED for this period</t>
  </si>
  <si>
    <t>PROFESSIONAL SERVICES FEE for this period</t>
  </si>
  <si>
    <t>Service period:</t>
  </si>
  <si>
    <t>to</t>
  </si>
  <si>
    <t>hours x</t>
  </si>
  <si>
    <t>/hour=</t>
  </si>
  <si>
    <t>Any fixed fees:</t>
  </si>
  <si>
    <t>Plus REIMBURSEABLES for this period</t>
  </si>
  <si>
    <t xml:space="preserve">Please let me know if </t>
  </si>
  <si>
    <t>Computer plots:</t>
  </si>
  <si>
    <t>x</t>
  </si>
  <si>
    <t>you have any questions.</t>
  </si>
  <si>
    <r>
      <rPr>
        <sz val="9"/>
        <color theme="1"/>
        <rFont val="Arial"/>
        <family val="2"/>
      </rPr>
      <t>Photocopies 8.5 x 11:</t>
    </r>
    <r>
      <rPr>
        <sz val="7"/>
        <color theme="1"/>
        <rFont val="Arial"/>
        <family val="2"/>
      </rPr>
      <t>(includes pages of e-mails for file)</t>
    </r>
  </si>
  <si>
    <t>THANK YOU for your</t>
  </si>
  <si>
    <t xml:space="preserve">Photocopies: 11x17: </t>
  </si>
  <si>
    <t>business.</t>
  </si>
  <si>
    <t>FedEx: 9x12 Envelope:</t>
  </si>
  <si>
    <t>FedEx: Pak :</t>
  </si>
  <si>
    <t>FedEx: Tube:</t>
  </si>
  <si>
    <t>US Mail: #10 envelopes:</t>
  </si>
  <si>
    <t>US Mail: 9x12:</t>
  </si>
  <si>
    <t xml:space="preserve">Mileage: </t>
  </si>
  <si>
    <t xml:space="preserve">Food during travel: </t>
  </si>
  <si>
    <t>Air Travel:</t>
  </si>
  <si>
    <t>US Mail:</t>
  </si>
  <si>
    <t xml:space="preserve">Hotel: </t>
  </si>
  <si>
    <t xml:space="preserve">Rental Car: </t>
  </si>
  <si>
    <t xml:space="preserve">Parking: </t>
  </si>
  <si>
    <t>Foam Core board for color board:</t>
  </si>
  <si>
    <t>FedEx/UPS:</t>
  </si>
  <si>
    <t>Other charge:</t>
  </si>
  <si>
    <t>COMMENTS (if any):</t>
  </si>
  <si>
    <t>Email:</t>
  </si>
  <si>
    <t>END OF INVOICE</t>
  </si>
  <si>
    <t>Schematic Design (SD)</t>
  </si>
  <si>
    <t>&lt;--remains in initial payment.</t>
  </si>
  <si>
    <t>Application of initial payment:$1,250 on Inv7per par. 800.1.3.1a (1 fixed image) =</t>
  </si>
  <si>
    <t>Interior 3D video animation in advance per par. 800.3.5:</t>
  </si>
  <si>
    <t>G-1 Title Sheet &amp; Code information sheet.  Building section 5 added information.</t>
  </si>
  <si>
    <t>Section through Study.</t>
  </si>
  <si>
    <t>Study section &amp; trim.  Study porch details.  A12.7c soffit details.</t>
  </si>
  <si>
    <t xml:space="preserve">Add section cut lines to all plans. Add bench steps inside pool section.  Add detail to </t>
  </si>
  <si>
    <t>A7.5.  Change scale of A7.5 to 3/8", add notes.</t>
  </si>
  <si>
    <t>Check &amp; update building codes per Lexington Cy Bldg Dept.  Add notes to Wall</t>
  </si>
  <si>
    <t>Sections, Update drainage specs, add details, Wall Sections A8.1, A8.2, A8.3.</t>
  </si>
  <si>
    <t>Create blow-up details plans of main house at 1/2" scale.  Set up portion of initial 3</t>
  </si>
  <si>
    <t>Wall sections.</t>
  </si>
  <si>
    <t>Blow-up infinty edge detail section through pool on A3.1P.</t>
  </si>
  <si>
    <t>Send potential Struct. Engineer information about project. Section notes added, Rear</t>
  </si>
  <si>
    <t>Porch wall sections develop, add detailed notes to wall section A8.3.</t>
  </si>
  <si>
    <t>Develop wall section A8.3</t>
  </si>
  <si>
    <t>Add detail to A8.3, key-in section details, insulation values, material notes.</t>
  </si>
  <si>
    <t xml:space="preserve">A8.3 notes, dimensions for rear stairs, timbers, A-8.9 Detail Blow-up of deck </t>
  </si>
  <si>
    <t>connection, window wall details.  A8.2 coordination.  A8.1  Coordination.</t>
  </si>
  <si>
    <t xml:space="preserve">Handrails, add dim. &amp; notes to A7.2.  Subsurface drainage notes, wall sections, </t>
  </si>
  <si>
    <t>Update roof plan.  A8.1 wall sections.  Add notes to drawings.  A8.1 Foyer-Kit. OH</t>
  </si>
  <si>
    <t>beams &amp; tracks develop &amp; note.</t>
  </si>
  <si>
    <t>detail plan of left side of main house.  A12 series details.  Update pool section/plan.  Set</t>
  </si>
  <si>
    <t>up specs format for project.</t>
  </si>
  <si>
    <t>Add fireplace dim. &amp; notes on A8.2.  Add info on A8.1.  Add dim on fireplaces on A3.1d1</t>
  </si>
  <si>
    <t>Specs A15.1, create project bid form, client page on website for Contractor access to</t>
  </si>
  <si>
    <t>electronic forms. Site Plan paving designations, barn paving clarifications.</t>
  </si>
  <si>
    <t>Site work specs.  Dim motor court.  Add spec for larger dia UG drainage pipe.  Copy</t>
  </si>
  <si>
    <t>motor court to barn plan.  A15.2 specs. Add stone edge to drainage ditches. Create spec</t>
  </si>
  <si>
    <t>for architectural alum fencing &amp; gates around pool area to coord with animation.  Do spec</t>
  </si>
  <si>
    <t>sheet A15.3.</t>
  </si>
  <si>
    <t>PDF latest dwgs for client.  Admin.  Email client.   Up until 3PM on this day.</t>
  </si>
  <si>
    <t>We are continuing the Construction Documents &amp; will start interior animation during the next month.</t>
  </si>
  <si>
    <t>This invoice is in this amount:</t>
  </si>
  <si>
    <t xml:space="preserve">Thank you for allowing my company to be of service. </t>
  </si>
  <si>
    <t xml:space="preserve">Please hit Reply to the email to which this invoice is attached, simply typing: </t>
  </si>
  <si>
    <t>"GOT IT"</t>
  </si>
  <si>
    <t>so that we understand you received this; otherwise, we will phone you to verify you received this; thank you.</t>
  </si>
  <si>
    <t>2016.9</t>
  </si>
  <si>
    <t>Mr. &amp;/or Ms. Client's name(s)</t>
  </si>
  <si>
    <t>Name of any company or blank</t>
  </si>
  <si>
    <t>Street address of Client</t>
  </si>
  <si>
    <t>City, State &amp; Zip of Client</t>
  </si>
  <si>
    <t>Phone #(s) of Client(s)</t>
  </si>
  <si>
    <t>More phone #s (if any)</t>
  </si>
  <si>
    <t>Email address of Client(s)</t>
  </si>
  <si>
    <t>Project name</t>
  </si>
  <si>
    <t>PHASE OF PROJECT WORK YOU ARE IN RIGHT NOW</t>
  </si>
  <si>
    <t>#2016-1 (your company's invoice #)</t>
  </si>
  <si>
    <t>ERASE ALL DARK ORANGE INSTRUCTIONS BEFORE YOU SEND INVOICES:</t>
  </si>
  <si>
    <t>Enter date numerically:  such as: 5/24/2015</t>
  </si>
  <si>
    <t>(so it has a mathematical value in Excel)</t>
  </si>
  <si>
    <t>if you have to, in order to fit Client information,</t>
  </si>
  <si>
    <t>move INVOICE tag up or down</t>
  </si>
  <si>
    <t>Adjust due date formula if yours is different.</t>
  </si>
  <si>
    <t>However, we recommend you let the 10 days</t>
  </si>
  <si>
    <t>stand.</t>
  </si>
  <si>
    <t>Note: leave the INVOICE DUE notice and dates.</t>
  </si>
  <si>
    <t>That will help you get paid faster.</t>
  </si>
  <si>
    <t>&lt;-------</t>
  </si>
  <si>
    <t>Leave this blank space here.</t>
  </si>
  <si>
    <t xml:space="preserve">This helps to separate the important part of the </t>
  </si>
  <si>
    <t xml:space="preserve">invoice (the amount you wish to be paid and the </t>
  </si>
  <si>
    <t>date due) from the backup details below.</t>
  </si>
  <si>
    <t>Type an "X" in the box to the left of the service</t>
  </si>
  <si>
    <t>types/phases you are performing.</t>
  </si>
  <si>
    <t>Use the Fill Justify command to evenly</t>
  </si>
  <si>
    <t>fill in the space.</t>
  </si>
  <si>
    <t>Leave this white total alone; it is a formula.</t>
  </si>
  <si>
    <t>Update dates  in Service Period. Update # of hours of work you did and your Rate</t>
  </si>
  <si>
    <t>Update any fixed fee amounts.</t>
  </si>
  <si>
    <t>Update any initial payments you are crediting as a negative #.</t>
  </si>
  <si>
    <t>Set your own company rates for these</t>
  </si>
  <si>
    <t>reimbursable items ( dark blue), then leave those</t>
  </si>
  <si>
    <t>rates alone.  If you're using the ArCH-AOA, you</t>
  </si>
  <si>
    <t>should indicate those rates in the AOA</t>
  </si>
  <si>
    <t>agreement.</t>
  </si>
  <si>
    <t>Adjust the number of each BLUE quantity for</t>
  </si>
  <si>
    <t xml:space="preserve">each reimburseable item for each invoice. </t>
  </si>
  <si>
    <t>Rates included are entirely fictitious and are in no</t>
  </si>
  <si>
    <t>way meant to be what anyone else might use.</t>
  </si>
  <si>
    <t>They are provided only as an example so that the</t>
  </si>
  <si>
    <t>formuals function to show values.</t>
  </si>
  <si>
    <t>Enter any comments you may have.</t>
  </si>
  <si>
    <t>For the first invoice,</t>
  </si>
  <si>
    <t>type in your firm's</t>
  </si>
  <si>
    <t>information above (in</t>
  </si>
  <si>
    <t>dark blue). You may</t>
  </si>
  <si>
    <t>then wish to change</t>
  </si>
  <si>
    <t>those entries to black</t>
  </si>
  <si>
    <t>font color.</t>
  </si>
  <si>
    <t>Your Name, ArCH</t>
  </si>
  <si>
    <t>Your company TM name</t>
  </si>
  <si>
    <t>Your company legal name</t>
  </si>
  <si>
    <t>Your phone number</t>
  </si>
  <si>
    <t>Address where the</t>
  </si>
  <si>
    <t>US Mail delivers to you.</t>
  </si>
  <si>
    <t>Address where Courier</t>
  </si>
  <si>
    <t>Services deliver to you.</t>
  </si>
  <si>
    <t>Your Email address</t>
  </si>
  <si>
    <t>Zoning Dept. confirmation call to Jack Flack, Basker Cy &amp; email documentation.</t>
  </si>
  <si>
    <t>Type in the date, description summary of what</t>
  </si>
  <si>
    <t>you are doing for the work in this invoice.</t>
  </si>
  <si>
    <t>Then type in a number of hours you spent.</t>
  </si>
  <si>
    <t>NOTE: if you are not charging hourly,</t>
  </si>
  <si>
    <t>you will need to adjust formulas to suit</t>
  </si>
  <si>
    <t>your billing practices.</t>
  </si>
  <si>
    <t xml:space="preserve">Note: ArCH has found that indicating </t>
  </si>
  <si>
    <t>what you are doing on each day</t>
  </si>
  <si>
    <t>you are working on the Client</t>
  </si>
  <si>
    <t>project can all but eliminate invoice</t>
  </si>
  <si>
    <t>questions from reasonable Clients.</t>
  </si>
  <si>
    <t>This red number is a formula.</t>
  </si>
  <si>
    <t xml:space="preserve">Put dates </t>
  </si>
  <si>
    <t>in the G column</t>
  </si>
  <si>
    <t>for this section</t>
  </si>
  <si>
    <t>You're going to need to enter the blue date for the last date of service</t>
  </si>
  <si>
    <t>rendered manually (you may end up deleting rows above if you don't</t>
  </si>
  <si>
    <t>have this many days in this invoicing period.</t>
  </si>
  <si>
    <t>You can delete or enter rows in this Excel</t>
  </si>
  <si>
    <t>format to suit the number of days in  your</t>
  </si>
  <si>
    <t>invoice.  Just don't delete the bottom red</t>
  </si>
  <si>
    <t>formula; that totals what's above it.</t>
  </si>
  <si>
    <t>particular white</t>
  </si>
  <si>
    <t>total alone: it is a</t>
  </si>
  <si>
    <t>formula.</t>
  </si>
  <si>
    <t>Leave this one</t>
  </si>
  <si>
    <t>Only input BLUE or WHITE dates in the header,</t>
  </si>
  <si>
    <t>numbers &amp; text. Leave RED alone.  Unless</t>
  </si>
  <si>
    <t>indicated otherwise</t>
  </si>
  <si>
    <t>Do not erase or adjust red or white numbers in</t>
  </si>
  <si>
    <t>this section.  Those are formulas. If you do</t>
  </si>
  <si>
    <t>anything to them you will destroy functionality.</t>
  </si>
  <si>
    <t>For instance: the Invoice Date above is  linked to</t>
  </si>
  <si>
    <t>a forumla in the  Invoice Due date from the header.</t>
  </si>
  <si>
    <t>type in Client(s) first name(s) here</t>
  </si>
  <si>
    <t>Type in  your legal company name here</t>
  </si>
  <si>
    <t>Type in your mailing address here on one line</t>
  </si>
  <si>
    <t>You may want to change Client font to black after you enter names.</t>
  </si>
  <si>
    <t>THIS IS FOR AN HOURLY FORMAT.</t>
  </si>
  <si>
    <t>However, you can adjust to include</t>
  </si>
  <si>
    <t>lumpsum payments or fixed fees, if</t>
  </si>
  <si>
    <t>that is how you run your business.</t>
  </si>
  <si>
    <t>That will require some modifications to the formulas.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</si>
</sst>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/d/yy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0000FF"/>
      <name val="Arial"/>
      <family val="2"/>
    </font>
    <font>
      <sz val="12"/>
      <color theme="0"/>
      <name val="Calibri"/>
      <family val="2"/>
      <scheme val="minor"/>
    </font>
    <font>
      <sz val="3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6"/>
      <color theme="0" tint="-0.249977111117893"/>
      <name val="Arial"/>
      <family val="2"/>
    </font>
    <font>
      <vertAlign val="superscript"/>
      <sz val="6"/>
      <color theme="0" tint="-0.249977111117893"/>
      <name val="Arial"/>
      <family val="2"/>
    </font>
    <font>
      <sz val="7"/>
      <color theme="0" tint="-0.249977111117893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3"/>
      <color rgb="FFFF0000"/>
      <name val="Arial"/>
      <family val="2"/>
    </font>
    <font>
      <sz val="9"/>
      <color rgb="FFFF0000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rgb="FF0000FF"/>
      <name val="Arial"/>
      <family val="2"/>
    </font>
    <font>
      <sz val="9"/>
      <color rgb="FF0000A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rgb="FF101BF8"/>
      <name val="Arial"/>
      <family val="2"/>
    </font>
    <font>
      <sz val="10"/>
      <color rgb="FFFF0000"/>
      <name val="Arial"/>
      <family val="2"/>
    </font>
    <font>
      <b/>
      <sz val="16"/>
      <color theme="0"/>
      <name val="Arial"/>
      <family val="2"/>
    </font>
    <font>
      <sz val="11"/>
      <color theme="5" tint="-0.249977111117893"/>
      <name val="Arial"/>
      <family val="2"/>
    </font>
    <font>
      <sz val="11"/>
      <color rgb="FF000076"/>
      <name val="Arial"/>
      <family val="2"/>
    </font>
    <font>
      <sz val="9"/>
      <color rgb="FF000076"/>
      <name val="Arial"/>
      <family val="2"/>
    </font>
    <font>
      <b/>
      <sz val="11"/>
      <color rgb="FF000076"/>
      <name val="Arial"/>
      <family val="2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4" borderId="0" xfId="0" applyFont="1" applyFill="1"/>
    <xf numFmtId="0" fontId="5" fillId="4" borderId="0" xfId="0" applyFont="1" applyFill="1"/>
    <xf numFmtId="0" fontId="6" fillId="4" borderId="0" xfId="0" applyFont="1" applyFill="1"/>
    <xf numFmtId="164" fontId="5" fillId="4" borderId="0" xfId="0" applyNumberFormat="1" applyFont="1" applyFill="1" applyAlignment="1">
      <alignment horizontal="left" vertical="center"/>
    </xf>
    <xf numFmtId="164" fontId="7" fillId="5" borderId="0" xfId="0" applyNumberFormat="1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left" vertical="center"/>
    </xf>
    <xf numFmtId="0" fontId="5" fillId="4" borderId="0" xfId="0" applyFont="1" applyFill="1" applyAlignment="1"/>
    <xf numFmtId="0" fontId="6" fillId="4" borderId="0" xfId="0" applyFont="1" applyFill="1" applyAlignment="1"/>
    <xf numFmtId="0" fontId="5" fillId="4" borderId="0" xfId="0" applyFont="1" applyFill="1" applyAlignment="1">
      <alignment horizontal="right"/>
    </xf>
    <xf numFmtId="0" fontId="8" fillId="4" borderId="0" xfId="0" applyFont="1" applyFill="1"/>
    <xf numFmtId="0" fontId="9" fillId="4" borderId="0" xfId="0" applyFont="1" applyFill="1" applyAlignment="1"/>
    <xf numFmtId="0" fontId="10" fillId="4" borderId="0" xfId="0" applyFont="1" applyFill="1" applyAlignment="1"/>
    <xf numFmtId="0" fontId="11" fillId="4" borderId="0" xfId="0" applyFont="1" applyFill="1" applyAlignment="1"/>
    <xf numFmtId="0" fontId="12" fillId="4" borderId="0" xfId="0" applyFont="1" applyFill="1" applyAlignment="1"/>
    <xf numFmtId="0" fontId="13" fillId="4" borderId="0" xfId="0" applyFont="1" applyFill="1" applyAlignment="1">
      <alignment horizontal="right"/>
    </xf>
    <xf numFmtId="0" fontId="12" fillId="4" borderId="0" xfId="0" applyFont="1" applyFill="1" applyAlignment="1">
      <alignment vertical="center"/>
    </xf>
    <xf numFmtId="0" fontId="15" fillId="4" borderId="0" xfId="0" applyFont="1" applyFill="1" applyAlignment="1">
      <alignment horizontal="right" vertical="center"/>
    </xf>
    <xf numFmtId="0" fontId="15" fillId="4" borderId="0" xfId="0" applyFont="1" applyFill="1" applyAlignment="1">
      <alignment horizontal="right" vertical="top"/>
    </xf>
    <xf numFmtId="0" fontId="4" fillId="0" borderId="0" xfId="0" applyFont="1"/>
    <xf numFmtId="0" fontId="2" fillId="0" borderId="0" xfId="0" applyFont="1" applyFill="1"/>
    <xf numFmtId="0" fontId="2" fillId="5" borderId="0" xfId="0" applyFont="1" applyFill="1"/>
    <xf numFmtId="0" fontId="12" fillId="6" borderId="0" xfId="0" applyFont="1" applyFill="1" applyAlignment="1">
      <alignment horizontal="center" vertical="center"/>
    </xf>
    <xf numFmtId="165" fontId="18" fillId="2" borderId="0" xfId="0" applyNumberFormat="1" applyFont="1" applyFill="1" applyAlignment="1">
      <alignment horizontal="center" vertical="center"/>
    </xf>
    <xf numFmtId="165" fontId="19" fillId="2" borderId="0" xfId="0" applyNumberFormat="1" applyFont="1" applyFill="1" applyAlignment="1">
      <alignment horizontal="center" vertical="center"/>
    </xf>
    <xf numFmtId="0" fontId="22" fillId="0" borderId="0" xfId="0" applyFont="1" applyFill="1" applyBorder="1"/>
    <xf numFmtId="0" fontId="2" fillId="0" borderId="0" xfId="0" applyFont="1" applyFill="1" applyBorder="1"/>
    <xf numFmtId="0" fontId="12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6" fillId="4" borderId="0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4" fontId="12" fillId="4" borderId="0" xfId="1" applyFont="1" applyFill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right" vertical="center"/>
    </xf>
    <xf numFmtId="14" fontId="23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vertical="center"/>
    </xf>
    <xf numFmtId="43" fontId="23" fillId="0" borderId="0" xfId="2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6" fontId="24" fillId="0" borderId="0" xfId="0" applyNumberFormat="1" applyFont="1" applyBorder="1" applyAlignment="1">
      <alignment vertical="center"/>
    </xf>
    <xf numFmtId="8" fontId="19" fillId="0" borderId="0" xfId="0" applyNumberFormat="1" applyFont="1" applyBorder="1" applyAlignment="1">
      <alignment vertical="center"/>
    </xf>
    <xf numFmtId="0" fontId="4" fillId="0" borderId="0" xfId="0" applyFont="1" applyBorder="1"/>
    <xf numFmtId="0" fontId="25" fillId="0" borderId="0" xfId="0" applyFont="1" applyBorder="1" applyAlignment="1">
      <alignment vertical="center"/>
    </xf>
    <xf numFmtId="8" fontId="25" fillId="0" borderId="0" xfId="0" applyNumberFormat="1" applyFont="1" applyBorder="1" applyAlignment="1">
      <alignment vertical="center"/>
    </xf>
    <xf numFmtId="44" fontId="23" fillId="0" borderId="0" xfId="1" applyFont="1" applyBorder="1"/>
    <xf numFmtId="0" fontId="2" fillId="5" borderId="0" xfId="0" applyFont="1" applyFill="1" applyBorder="1"/>
    <xf numFmtId="0" fontId="22" fillId="0" borderId="0" xfId="0" applyFont="1" applyBorder="1"/>
    <xf numFmtId="0" fontId="23" fillId="0" borderId="0" xfId="0" applyFont="1" applyBorder="1" applyAlignment="1">
      <alignment vertical="center"/>
    </xf>
    <xf numFmtId="8" fontId="24" fillId="0" borderId="0" xfId="0" applyNumberFormat="1" applyFont="1" applyBorder="1" applyAlignment="1">
      <alignment vertical="center"/>
    </xf>
    <xf numFmtId="0" fontId="22" fillId="0" borderId="0" xfId="0" quotePrefix="1" applyFont="1" applyBorder="1" applyAlignment="1">
      <alignment horizontal="center" vertical="center"/>
    </xf>
    <xf numFmtId="44" fontId="19" fillId="0" borderId="0" xfId="1" applyFont="1" applyBorder="1"/>
    <xf numFmtId="0" fontId="17" fillId="5" borderId="0" xfId="0" applyFont="1" applyFill="1" applyBorder="1"/>
    <xf numFmtId="0" fontId="3" fillId="5" borderId="0" xfId="0" applyFont="1" applyFill="1" applyBorder="1"/>
    <xf numFmtId="0" fontId="26" fillId="5" borderId="0" xfId="0" applyFont="1" applyFill="1" applyBorder="1"/>
    <xf numFmtId="9" fontId="24" fillId="0" borderId="0" xfId="0" applyNumberFormat="1" applyFont="1" applyBorder="1" applyAlignment="1">
      <alignment vertical="center"/>
    </xf>
    <xf numFmtId="44" fontId="23" fillId="0" borderId="0" xfId="1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43" fontId="19" fillId="0" borderId="0" xfId="2" applyFont="1" applyBorder="1" applyAlignment="1">
      <alignment vertical="center"/>
    </xf>
    <xf numFmtId="0" fontId="2" fillId="7" borderId="0" xfId="0" applyFont="1" applyFill="1"/>
    <xf numFmtId="0" fontId="4" fillId="7" borderId="0" xfId="0" applyFont="1" applyFill="1" applyAlignment="1">
      <alignment vertical="center"/>
    </xf>
    <xf numFmtId="0" fontId="10" fillId="7" borderId="0" xfId="0" applyFont="1" applyFill="1" applyAlignment="1">
      <alignment horizontal="left" vertical="center"/>
    </xf>
    <xf numFmtId="0" fontId="10" fillId="7" borderId="0" xfId="0" applyFont="1" applyFill="1" applyAlignment="1">
      <alignment horizontal="center" vertical="center"/>
    </xf>
    <xf numFmtId="8" fontId="29" fillId="7" borderId="0" xfId="0" applyNumberFormat="1" applyFont="1" applyFill="1" applyAlignment="1">
      <alignment horizontal="center" vertical="center"/>
    </xf>
    <xf numFmtId="14" fontId="4" fillId="0" borderId="0" xfId="0" applyNumberFormat="1" applyFont="1" applyBorder="1" applyAlignment="1">
      <alignment vertical="center"/>
    </xf>
    <xf numFmtId="8" fontId="12" fillId="4" borderId="0" xfId="1" applyNumberFormat="1" applyFont="1" applyFill="1" applyBorder="1" applyAlignment="1">
      <alignment vertical="center"/>
    </xf>
    <xf numFmtId="0" fontId="21" fillId="0" borderId="2" xfId="0" applyFont="1" applyBorder="1" applyAlignment="1">
      <alignment horizontal="left" vertical="center"/>
    </xf>
    <xf numFmtId="0" fontId="25" fillId="0" borderId="2" xfId="0" applyFont="1" applyBorder="1" applyAlignment="1">
      <alignment vertical="center"/>
    </xf>
    <xf numFmtId="8" fontId="25" fillId="0" borderId="2" xfId="0" applyNumberFormat="1" applyFont="1" applyBorder="1" applyAlignment="1">
      <alignment vertical="center"/>
    </xf>
    <xf numFmtId="44" fontId="23" fillId="0" borderId="2" xfId="1" applyFont="1" applyBorder="1"/>
    <xf numFmtId="6" fontId="28" fillId="0" borderId="0" xfId="0" applyNumberFormat="1" applyFont="1" applyBorder="1" applyAlignment="1">
      <alignment vertical="center"/>
    </xf>
    <xf numFmtId="14" fontId="22" fillId="0" borderId="0" xfId="0" applyNumberFormat="1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" fillId="8" borderId="0" xfId="0" applyFont="1" applyFill="1" applyAlignment="1">
      <alignment vertical="center"/>
    </xf>
    <xf numFmtId="0" fontId="2" fillId="8" borderId="0" xfId="0" applyFont="1" applyFill="1"/>
    <xf numFmtId="0" fontId="16" fillId="8" borderId="0" xfId="0" applyFont="1" applyFill="1" applyAlignment="1">
      <alignment horizontal="left" vertical="center"/>
    </xf>
    <xf numFmtId="0" fontId="2" fillId="8" borderId="0" xfId="0" applyFont="1" applyFill="1" applyAlignment="1">
      <alignment vertical="center"/>
    </xf>
    <xf numFmtId="0" fontId="17" fillId="8" borderId="0" xfId="0" applyFont="1" applyFill="1"/>
    <xf numFmtId="0" fontId="2" fillId="8" borderId="0" xfId="0" applyFont="1" applyFill="1" applyAlignment="1">
      <alignment horizontal="right"/>
    </xf>
    <xf numFmtId="0" fontId="20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right" vertical="center"/>
    </xf>
    <xf numFmtId="0" fontId="2" fillId="8" borderId="0" xfId="0" applyFont="1" applyFill="1" applyAlignment="1">
      <alignment horizontal="right" vertical="center"/>
    </xf>
    <xf numFmtId="0" fontId="20" fillId="8" borderId="0" xfId="0" applyFont="1" applyFill="1" applyAlignment="1">
      <alignment horizontal="left" vertical="top"/>
    </xf>
    <xf numFmtId="0" fontId="16" fillId="8" borderId="0" xfId="0" applyFont="1" applyFill="1"/>
    <xf numFmtId="0" fontId="21" fillId="8" borderId="0" xfId="0" applyFont="1" applyFill="1"/>
    <xf numFmtId="0" fontId="2" fillId="9" borderId="0" xfId="0" applyFont="1" applyFill="1"/>
    <xf numFmtId="0" fontId="2" fillId="3" borderId="0" xfId="0" applyFont="1" applyFill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2" xfId="0" applyFont="1" applyBorder="1"/>
    <xf numFmtId="0" fontId="31" fillId="5" borderId="0" xfId="0" applyFont="1" applyFill="1" applyBorder="1"/>
    <xf numFmtId="0" fontId="32" fillId="5" borderId="0" xfId="0" applyFont="1" applyFill="1" applyBorder="1"/>
    <xf numFmtId="0" fontId="12" fillId="4" borderId="0" xfId="0" applyFont="1" applyFill="1" applyBorder="1" applyAlignment="1">
      <alignment horizontal="center" vertical="center"/>
    </xf>
    <xf numFmtId="14" fontId="19" fillId="0" borderId="0" xfId="0" applyNumberFormat="1" applyFont="1" applyBorder="1" applyAlignment="1">
      <alignment horizontal="center" vertical="center"/>
    </xf>
    <xf numFmtId="0" fontId="33" fillId="8" borderId="0" xfId="0" applyFont="1" applyFill="1" applyAlignment="1">
      <alignment vertical="center"/>
    </xf>
    <xf numFmtId="0" fontId="34" fillId="8" borderId="0" xfId="0" applyFont="1" applyFill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101BF8"/>
      <color rgb="FF040B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19</xdr:row>
      <xdr:rowOff>38100</xdr:rowOff>
    </xdr:from>
    <xdr:to>
      <xdr:col>12</xdr:col>
      <xdr:colOff>447676</xdr:colOff>
      <xdr:row>23</xdr:row>
      <xdr:rowOff>14288</xdr:rowOff>
    </xdr:to>
    <xdr:sp macro="" textlink="">
      <xdr:nvSpPr>
        <xdr:cNvPr id="4" name="Left Arrow 3"/>
        <xdr:cNvSpPr/>
      </xdr:nvSpPr>
      <xdr:spPr>
        <a:xfrm>
          <a:off x="5610225" y="3190875"/>
          <a:ext cx="581026" cy="700088"/>
        </a:xfrm>
        <a:prstGeom prst="leftArrow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7C7676"/>
            </a:solidFill>
          </a:endParaRPr>
        </a:p>
      </xdr:txBody>
    </xdr:sp>
    <xdr:clientData/>
  </xdr:twoCellAnchor>
  <xdr:twoCellAnchor>
    <xdr:from>
      <xdr:col>2</xdr:col>
      <xdr:colOff>285749</xdr:colOff>
      <xdr:row>19</xdr:row>
      <xdr:rowOff>57147</xdr:rowOff>
    </xdr:from>
    <xdr:to>
      <xdr:col>4</xdr:col>
      <xdr:colOff>219074</xdr:colOff>
      <xdr:row>23</xdr:row>
      <xdr:rowOff>23810</xdr:rowOff>
    </xdr:to>
    <xdr:sp macro="" textlink="">
      <xdr:nvSpPr>
        <xdr:cNvPr id="5" name="Left Arrow 4"/>
        <xdr:cNvSpPr/>
      </xdr:nvSpPr>
      <xdr:spPr>
        <a:xfrm rot="10800000">
          <a:off x="1724024" y="3209922"/>
          <a:ext cx="542925" cy="690563"/>
        </a:xfrm>
        <a:prstGeom prst="leftArrow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837D7D"/>
            </a:solidFill>
          </a:endParaRPr>
        </a:p>
      </xdr:txBody>
    </xdr:sp>
    <xdr:clientData/>
  </xdr:twoCellAnchor>
  <xdr:twoCellAnchor>
    <xdr:from>
      <xdr:col>12</xdr:col>
      <xdr:colOff>276225</xdr:colOff>
      <xdr:row>4</xdr:row>
      <xdr:rowOff>161924</xdr:rowOff>
    </xdr:from>
    <xdr:to>
      <xdr:col>20</xdr:col>
      <xdr:colOff>19050</xdr:colOff>
      <xdr:row>8</xdr:row>
      <xdr:rowOff>171450</xdr:rowOff>
    </xdr:to>
    <xdr:grpSp>
      <xdr:nvGrpSpPr>
        <xdr:cNvPr id="14" name="Group 13"/>
        <xdr:cNvGrpSpPr/>
      </xdr:nvGrpSpPr>
      <xdr:grpSpPr>
        <a:xfrm>
          <a:off x="6019800" y="885824"/>
          <a:ext cx="3000375" cy="733426"/>
          <a:chOff x="6019800" y="885824"/>
          <a:chExt cx="3000375" cy="733426"/>
        </a:xfrm>
      </xdr:grpSpPr>
      <xdr:sp macro="" textlink="">
        <xdr:nvSpPr>
          <xdr:cNvPr id="2" name="TextBox 1"/>
          <xdr:cNvSpPr txBox="1"/>
        </xdr:nvSpPr>
        <xdr:spPr>
          <a:xfrm>
            <a:off x="6019800" y="962025"/>
            <a:ext cx="3000375" cy="65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3600">
                <a:solidFill>
                  <a:srgbClr val="7C7676"/>
                </a:solidFill>
                <a:latin typeface="Swis721 BlkEx BT" panose="020B0907040502030204" pitchFamily="34" charset="0"/>
              </a:rPr>
              <a:t>INVOICE</a:t>
            </a:r>
          </a:p>
        </xdr:txBody>
      </xdr:sp>
      <xdr:sp macro="" textlink="">
        <xdr:nvSpPr>
          <xdr:cNvPr id="6" name="TextBox 5"/>
          <xdr:cNvSpPr txBox="1"/>
        </xdr:nvSpPr>
        <xdr:spPr>
          <a:xfrm>
            <a:off x="8458200" y="904875"/>
            <a:ext cx="4381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000">
                <a:solidFill>
                  <a:srgbClr val="837D7D"/>
                </a:solidFill>
              </a:rPr>
              <a:t>TM</a:t>
            </a:r>
          </a:p>
        </xdr:txBody>
      </xdr:sp>
      <xdr:sp macro="" textlink="">
        <xdr:nvSpPr>
          <xdr:cNvPr id="7" name="TextBox 6"/>
          <xdr:cNvSpPr txBox="1"/>
        </xdr:nvSpPr>
        <xdr:spPr>
          <a:xfrm>
            <a:off x="6067426" y="885824"/>
            <a:ext cx="88582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300">
                <a:solidFill>
                  <a:srgbClr val="7C7676"/>
                </a:solidFill>
                <a:latin typeface="Swis721 BlkEx BT" panose="020B0907040502030204" pitchFamily="34" charset="0"/>
              </a:rPr>
              <a:t>ArCH</a:t>
            </a:r>
          </a:p>
        </xdr:txBody>
      </xdr:sp>
    </xdr:grpSp>
    <xdr:clientData/>
  </xdr:twoCellAnchor>
  <xdr:twoCellAnchor>
    <xdr:from>
      <xdr:col>12</xdr:col>
      <xdr:colOff>438150</xdr:colOff>
      <xdr:row>18</xdr:row>
      <xdr:rowOff>180975</xdr:rowOff>
    </xdr:from>
    <xdr:to>
      <xdr:col>16</xdr:col>
      <xdr:colOff>95252</xdr:colOff>
      <xdr:row>23</xdr:row>
      <xdr:rowOff>152399</xdr:rowOff>
    </xdr:to>
    <xdr:sp macro="" textlink="">
      <xdr:nvSpPr>
        <xdr:cNvPr id="9" name="TextBox 8"/>
        <xdr:cNvSpPr txBox="1"/>
      </xdr:nvSpPr>
      <xdr:spPr>
        <a:xfrm>
          <a:off x="6181725" y="3333750"/>
          <a:ext cx="1428752" cy="885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50"/>
            <a:t>Due = date we receive it.</a:t>
          </a:r>
          <a:r>
            <a:rPr lang="en-US" sz="950" baseline="0"/>
            <a:t>  Please mail payment within 5 days of recieving this invoice for this to happen; thank you.</a:t>
          </a:r>
          <a:endParaRPr lang="en-US" sz="950"/>
        </a:p>
      </xdr:txBody>
    </xdr:sp>
    <xdr:clientData/>
  </xdr:twoCellAnchor>
  <xdr:twoCellAnchor editAs="oneCell">
    <xdr:from>
      <xdr:col>18</xdr:col>
      <xdr:colOff>285750</xdr:colOff>
      <xdr:row>11</xdr:row>
      <xdr:rowOff>19050</xdr:rowOff>
    </xdr:from>
    <xdr:to>
      <xdr:col>19</xdr:col>
      <xdr:colOff>7937</xdr:colOff>
      <xdr:row>13</xdr:row>
      <xdr:rowOff>159008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2950" y="2114550"/>
          <a:ext cx="503237" cy="463808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3</xdr:row>
      <xdr:rowOff>142875</xdr:rowOff>
    </xdr:from>
    <xdr:to>
      <xdr:col>1</xdr:col>
      <xdr:colOff>1123950</xdr:colOff>
      <xdr:row>9</xdr:row>
      <xdr:rowOff>152400</xdr:rowOff>
    </xdr:to>
    <xdr:sp macro="" textlink="">
      <xdr:nvSpPr>
        <xdr:cNvPr id="13" name="TextBox 12"/>
        <xdr:cNvSpPr txBox="1"/>
      </xdr:nvSpPr>
      <xdr:spPr>
        <a:xfrm>
          <a:off x="314325" y="685800"/>
          <a:ext cx="1114425" cy="11144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insert</a:t>
          </a:r>
          <a:r>
            <a:rPr lang="en-US" sz="1100" baseline="0"/>
            <a:t> your company logo here (after deleting this text box)</a:t>
          </a:r>
          <a:endParaRPr lang="en-US" sz="1100"/>
        </a:p>
      </xdr:txBody>
    </xdr:sp>
    <xdr:clientData/>
  </xdr:twoCellAnchor>
  <xdr:twoCellAnchor>
    <xdr:from>
      <xdr:col>10</xdr:col>
      <xdr:colOff>676275</xdr:colOff>
      <xdr:row>66</xdr:row>
      <xdr:rowOff>85725</xdr:rowOff>
    </xdr:from>
    <xdr:to>
      <xdr:col>20</xdr:col>
      <xdr:colOff>581025</xdr:colOff>
      <xdr:row>70</xdr:row>
      <xdr:rowOff>76200</xdr:rowOff>
    </xdr:to>
    <xdr:cxnSp macro="">
      <xdr:nvCxnSpPr>
        <xdr:cNvPr id="16" name="Straight Arrow Connector 15"/>
        <xdr:cNvCxnSpPr/>
      </xdr:nvCxnSpPr>
      <xdr:spPr>
        <a:xfrm flipH="1">
          <a:off x="5400675" y="12115800"/>
          <a:ext cx="4181475" cy="7143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"/>
  <sheetViews>
    <sheetView tabSelected="1" workbookViewId="0">
      <selection activeCell="Y13" sqref="Y13"/>
    </sheetView>
  </sheetViews>
  <sheetFormatPr defaultRowHeight="14.25" x14ac:dyDescent="0.2"/>
  <cols>
    <col min="1" max="1" width="4.5703125" style="1" customWidth="1"/>
    <col min="2" max="2" width="17" style="1" customWidth="1"/>
    <col min="3" max="3" width="4.7109375" style="1" customWidth="1"/>
    <col min="4" max="4" width="4.42578125" style="1" customWidth="1"/>
    <col min="5" max="5" width="3.42578125" style="1" customWidth="1"/>
    <col min="6" max="6" width="3" style="1" customWidth="1"/>
    <col min="7" max="7" width="10" style="1" customWidth="1"/>
    <col min="8" max="8" width="19.140625" style="1" customWidth="1"/>
    <col min="9" max="9" width="2.5703125" style="1" customWidth="1"/>
    <col min="10" max="10" width="2" style="1" customWidth="1"/>
    <col min="11" max="11" width="12.7109375" style="1" customWidth="1"/>
    <col min="12" max="12" width="2.5703125" style="1" customWidth="1"/>
    <col min="13" max="13" width="9" style="1" customWidth="1"/>
    <col min="14" max="14" width="2.5703125" style="1" customWidth="1"/>
    <col min="15" max="15" width="6.5703125" style="1" customWidth="1"/>
    <col min="16" max="16" width="8.42578125" style="1" customWidth="1"/>
    <col min="17" max="17" width="6.5703125" style="1" customWidth="1"/>
    <col min="18" max="18" width="1.85546875" style="1" customWidth="1"/>
    <col min="19" max="19" width="11.7109375" style="1" customWidth="1"/>
    <col min="20" max="20" width="2.140625" style="1" customWidth="1"/>
    <col min="21" max="16384" width="9.140625" style="1"/>
  </cols>
  <sheetData>
    <row r="1" spans="1:27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V1" s="98" t="s">
        <v>119</v>
      </c>
    </row>
    <row r="2" spans="1:27" x14ac:dyDescent="0.2">
      <c r="A2" s="5"/>
      <c r="B2" s="6"/>
      <c r="C2" s="7"/>
      <c r="D2" s="7"/>
      <c r="E2" s="7"/>
      <c r="F2" s="8"/>
      <c r="G2" s="8"/>
      <c r="H2" s="9">
        <v>42528</v>
      </c>
      <c r="I2" s="10" t="s">
        <v>2</v>
      </c>
      <c r="J2" s="7"/>
      <c r="K2" s="7"/>
      <c r="L2" s="7"/>
      <c r="M2" s="7"/>
      <c r="N2" s="7"/>
      <c r="O2" s="7"/>
      <c r="P2" s="7"/>
      <c r="Q2" s="7"/>
      <c r="R2" s="7"/>
      <c r="S2" s="7"/>
      <c r="V2" s="98" t="s">
        <v>120</v>
      </c>
      <c r="W2" s="98"/>
      <c r="X2" s="98"/>
      <c r="Y2" s="98"/>
      <c r="Z2" s="98"/>
      <c r="AA2" s="98"/>
    </row>
    <row r="3" spans="1:27" x14ac:dyDescent="0.2">
      <c r="A3" s="5"/>
      <c r="B3" s="6" t="s">
        <v>3</v>
      </c>
      <c r="C3" s="7"/>
      <c r="D3" s="7"/>
      <c r="E3" s="7"/>
      <c r="F3" s="11" t="s">
        <v>4</v>
      </c>
      <c r="G3" s="11"/>
      <c r="H3" s="11"/>
      <c r="I3" s="12" t="s">
        <v>109</v>
      </c>
      <c r="J3" s="12"/>
      <c r="K3" s="12"/>
      <c r="L3" s="12"/>
      <c r="M3" s="12"/>
      <c r="N3" s="7"/>
      <c r="O3" s="7"/>
      <c r="P3" s="7"/>
      <c r="Q3" s="7"/>
      <c r="R3" s="7"/>
      <c r="S3" s="7"/>
      <c r="V3" s="98" t="s">
        <v>121</v>
      </c>
      <c r="W3" s="98"/>
      <c r="X3" s="98"/>
      <c r="Y3" s="98"/>
      <c r="Z3" s="98"/>
      <c r="AA3" s="98"/>
    </row>
    <row r="4" spans="1:27" x14ac:dyDescent="0.2">
      <c r="A4" s="5"/>
      <c r="B4" s="7"/>
      <c r="C4" s="7"/>
      <c r="D4" s="7"/>
      <c r="E4" s="7"/>
      <c r="F4" s="11"/>
      <c r="G4" s="11"/>
      <c r="H4" s="13" t="s">
        <v>5</v>
      </c>
      <c r="I4" s="12" t="s">
        <v>110</v>
      </c>
      <c r="J4" s="12"/>
      <c r="K4" s="12"/>
      <c r="L4" s="12"/>
      <c r="M4" s="12"/>
      <c r="N4" s="7"/>
      <c r="O4" s="7"/>
      <c r="P4" s="7"/>
      <c r="Q4" s="7"/>
      <c r="R4" s="7"/>
      <c r="S4" s="7"/>
      <c r="V4" s="98"/>
      <c r="W4" s="98"/>
      <c r="X4" s="98"/>
      <c r="Y4" s="98"/>
      <c r="Z4" s="98"/>
      <c r="AA4" s="98"/>
    </row>
    <row r="5" spans="1:27" x14ac:dyDescent="0.2">
      <c r="A5" s="5"/>
      <c r="B5" s="7"/>
      <c r="C5" s="7"/>
      <c r="D5" s="7"/>
      <c r="E5" s="7"/>
      <c r="F5" s="11"/>
      <c r="G5" s="11"/>
      <c r="H5" s="13" t="s">
        <v>6</v>
      </c>
      <c r="I5" s="12" t="s">
        <v>111</v>
      </c>
      <c r="J5" s="12"/>
      <c r="K5" s="12"/>
      <c r="L5" s="12"/>
      <c r="M5" s="12"/>
      <c r="N5" s="7"/>
      <c r="O5" s="7"/>
      <c r="P5" s="7"/>
      <c r="Q5" s="7"/>
      <c r="R5" s="7"/>
      <c r="S5" s="7"/>
      <c r="V5" s="98" t="s">
        <v>122</v>
      </c>
      <c r="W5" s="98"/>
      <c r="X5" s="98"/>
      <c r="Y5" s="98"/>
      <c r="Z5" s="98"/>
      <c r="AA5" s="98"/>
    </row>
    <row r="6" spans="1:27" x14ac:dyDescent="0.2">
      <c r="A6" s="5"/>
      <c r="B6" s="7"/>
      <c r="C6" s="7"/>
      <c r="D6" s="7"/>
      <c r="E6" s="7"/>
      <c r="F6" s="11"/>
      <c r="G6" s="11"/>
      <c r="H6" s="11"/>
      <c r="I6" s="12" t="s">
        <v>112</v>
      </c>
      <c r="J6" s="12"/>
      <c r="K6" s="12"/>
      <c r="L6" s="12"/>
      <c r="M6" s="12"/>
      <c r="N6" s="7"/>
      <c r="O6" s="7"/>
      <c r="P6" s="7"/>
      <c r="Q6" s="7"/>
      <c r="R6" s="7"/>
      <c r="S6" s="7"/>
      <c r="V6" s="98" t="s">
        <v>123</v>
      </c>
      <c r="W6" s="98"/>
      <c r="X6" s="98"/>
      <c r="Y6" s="98"/>
      <c r="Z6" s="98"/>
      <c r="AA6" s="98"/>
    </row>
    <row r="7" spans="1:27" x14ac:dyDescent="0.2">
      <c r="A7" s="5"/>
      <c r="B7" s="7"/>
      <c r="C7" s="7"/>
      <c r="D7" s="7"/>
      <c r="E7" s="7"/>
      <c r="F7" s="11"/>
      <c r="G7" s="11"/>
      <c r="H7" s="13" t="s">
        <v>7</v>
      </c>
      <c r="I7" s="12" t="s">
        <v>113</v>
      </c>
      <c r="J7" s="12"/>
      <c r="K7" s="12"/>
      <c r="L7" s="12"/>
      <c r="M7" s="12"/>
      <c r="N7" s="7"/>
      <c r="O7" s="7"/>
      <c r="P7" s="7"/>
      <c r="Q7" s="7"/>
      <c r="R7" s="7"/>
      <c r="S7" s="7"/>
      <c r="V7" s="98"/>
      <c r="W7" s="98"/>
      <c r="X7" s="98"/>
      <c r="Y7" s="98"/>
      <c r="Z7" s="98"/>
      <c r="AA7" s="98"/>
    </row>
    <row r="8" spans="1:27" x14ac:dyDescent="0.2">
      <c r="A8" s="5"/>
      <c r="B8" s="7"/>
      <c r="C8" s="7"/>
      <c r="D8" s="7"/>
      <c r="E8" s="7"/>
      <c r="F8" s="11"/>
      <c r="G8" s="11"/>
      <c r="H8" s="11"/>
      <c r="I8" s="12" t="s">
        <v>114</v>
      </c>
      <c r="J8" s="12"/>
      <c r="K8" s="12"/>
      <c r="L8" s="12"/>
      <c r="M8" s="12"/>
      <c r="N8" s="7"/>
      <c r="O8" s="7"/>
      <c r="P8" s="7"/>
      <c r="Q8" s="7"/>
      <c r="R8" s="7"/>
      <c r="S8" s="7"/>
      <c r="V8" s="98" t="s">
        <v>197</v>
      </c>
      <c r="W8" s="98"/>
      <c r="X8" s="98"/>
      <c r="Y8" s="98"/>
      <c r="Z8" s="98"/>
      <c r="AA8" s="98"/>
    </row>
    <row r="9" spans="1:27" ht="15.75" x14ac:dyDescent="0.25">
      <c r="A9" s="5"/>
      <c r="B9" s="7"/>
      <c r="C9" s="7"/>
      <c r="D9" s="7"/>
      <c r="E9" s="7"/>
      <c r="F9" s="11"/>
      <c r="G9" s="11"/>
      <c r="H9" s="13" t="s">
        <v>8</v>
      </c>
      <c r="I9" s="14" t="s">
        <v>115</v>
      </c>
      <c r="J9" s="12"/>
      <c r="K9" s="12"/>
      <c r="L9" s="12"/>
      <c r="M9" s="12"/>
      <c r="N9" s="7"/>
      <c r="O9" s="7"/>
      <c r="P9" s="7"/>
      <c r="Q9" s="7"/>
      <c r="R9" s="7"/>
      <c r="S9" s="7"/>
      <c r="V9" s="98" t="s">
        <v>198</v>
      </c>
      <c r="W9" s="98"/>
      <c r="X9" s="98"/>
      <c r="Y9" s="98"/>
      <c r="Z9" s="98"/>
      <c r="AA9" s="98"/>
    </row>
    <row r="10" spans="1:27" ht="18" customHeight="1" x14ac:dyDescent="0.25">
      <c r="A10" s="5"/>
      <c r="B10" s="7"/>
      <c r="C10" s="7"/>
      <c r="D10" s="7"/>
      <c r="E10" s="7"/>
      <c r="F10" s="12" t="s">
        <v>9</v>
      </c>
      <c r="G10" s="12"/>
      <c r="H10" s="15"/>
      <c r="I10" s="16" t="s">
        <v>116</v>
      </c>
      <c r="J10" s="12"/>
      <c r="K10" s="12"/>
      <c r="L10" s="12"/>
      <c r="M10" s="12"/>
      <c r="N10" s="7"/>
      <c r="O10" s="7"/>
      <c r="P10" s="7"/>
      <c r="Q10" s="7"/>
      <c r="R10" s="7"/>
      <c r="S10" s="7"/>
      <c r="V10" s="98" t="s">
        <v>199</v>
      </c>
      <c r="W10" s="98"/>
      <c r="X10" s="98"/>
      <c r="Y10" s="98"/>
      <c r="Z10" s="98"/>
      <c r="AA10" s="98"/>
    </row>
    <row r="11" spans="1:27" ht="17.25" customHeight="1" x14ac:dyDescent="0.25">
      <c r="A11" s="5"/>
      <c r="B11" s="7"/>
      <c r="C11" s="7"/>
      <c r="D11" s="7"/>
      <c r="E11" s="7"/>
      <c r="F11" s="12" t="s">
        <v>10</v>
      </c>
      <c r="G11" s="12"/>
      <c r="H11" s="12"/>
      <c r="I11" s="17" t="s">
        <v>117</v>
      </c>
      <c r="J11" s="18"/>
      <c r="K11" s="12"/>
      <c r="L11" s="12"/>
      <c r="M11" s="12"/>
      <c r="N11" s="12"/>
      <c r="O11" s="12"/>
      <c r="P11" s="12"/>
      <c r="Q11" s="12"/>
      <c r="R11" s="12"/>
      <c r="S11" s="12"/>
      <c r="V11" s="98"/>
      <c r="W11" s="98"/>
      <c r="X11" s="98"/>
      <c r="Y11" s="98"/>
      <c r="Z11" s="98"/>
      <c r="AA11" s="98"/>
    </row>
    <row r="12" spans="1:27" ht="9.75" customHeight="1" x14ac:dyDescent="0.2">
      <c r="A12" s="5"/>
      <c r="B12" s="7"/>
      <c r="C12" s="7"/>
      <c r="D12" s="7"/>
      <c r="E12" s="7"/>
      <c r="F12" s="12"/>
      <c r="G12" s="12"/>
      <c r="H12" s="12"/>
      <c r="I12" s="18"/>
      <c r="J12" s="18"/>
      <c r="K12" s="12"/>
      <c r="L12" s="12"/>
      <c r="M12" s="12"/>
      <c r="N12" s="7"/>
      <c r="O12" s="7"/>
      <c r="P12" s="7"/>
      <c r="Q12" s="7"/>
      <c r="R12" s="19" t="s">
        <v>108</v>
      </c>
      <c r="S12" s="7"/>
      <c r="V12" s="98"/>
      <c r="W12" s="98"/>
      <c r="X12" s="98"/>
      <c r="Y12" s="98"/>
      <c r="Z12" s="98"/>
      <c r="AA12" s="98"/>
    </row>
    <row r="13" spans="1:27" ht="15.75" x14ac:dyDescent="0.25">
      <c r="A13" s="5"/>
      <c r="B13" s="6"/>
      <c r="C13" s="7"/>
      <c r="D13" s="7"/>
      <c r="E13" s="7"/>
      <c r="F13" s="12" t="s">
        <v>11</v>
      </c>
      <c r="G13" s="12"/>
      <c r="H13" s="12"/>
      <c r="I13" s="16" t="s">
        <v>118</v>
      </c>
      <c r="J13" s="18"/>
      <c r="K13" s="12"/>
      <c r="L13" s="12"/>
      <c r="M13" s="12"/>
      <c r="N13" s="7"/>
      <c r="O13" s="7"/>
      <c r="P13" s="7"/>
      <c r="Q13" s="19"/>
      <c r="R13" s="19" t="s">
        <v>12</v>
      </c>
      <c r="S13" s="7"/>
      <c r="W13" s="98"/>
      <c r="X13" s="98"/>
      <c r="Y13" s="98"/>
      <c r="Z13" s="98"/>
      <c r="AA13" s="98"/>
    </row>
    <row r="14" spans="1:27" x14ac:dyDescent="0.2">
      <c r="A14" s="5"/>
      <c r="B14" s="6"/>
      <c r="C14" s="7"/>
      <c r="D14" s="7"/>
      <c r="E14" s="7"/>
      <c r="F14" s="7"/>
      <c r="G14" s="7"/>
      <c r="H14" s="7"/>
      <c r="I14" s="20"/>
      <c r="J14" s="20"/>
      <c r="K14" s="7"/>
      <c r="L14" s="7"/>
      <c r="M14" s="7"/>
      <c r="N14" s="7"/>
      <c r="O14" s="7"/>
      <c r="P14" s="7"/>
      <c r="Q14" s="21"/>
      <c r="R14" s="22" t="s">
        <v>13</v>
      </c>
      <c r="S14" s="7"/>
      <c r="W14" s="98"/>
      <c r="X14" s="98"/>
      <c r="Y14" s="98"/>
      <c r="Z14" s="98"/>
      <c r="AA14" s="98"/>
    </row>
    <row r="15" spans="1:27" x14ac:dyDescent="0.2">
      <c r="B15" s="23"/>
      <c r="C15" s="24"/>
      <c r="D15" s="24"/>
      <c r="E15" s="2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5"/>
      <c r="V15" s="98" t="s">
        <v>208</v>
      </c>
      <c r="W15" s="98"/>
      <c r="X15" s="98"/>
      <c r="Y15" s="98"/>
      <c r="Z15" s="98"/>
      <c r="AA15" s="98"/>
    </row>
    <row r="16" spans="1:27" ht="15.75" x14ac:dyDescent="0.2">
      <c r="C16" s="24"/>
      <c r="D16" s="24"/>
      <c r="E16" s="24"/>
      <c r="F16" s="86" t="s">
        <v>14</v>
      </c>
      <c r="G16" s="86"/>
      <c r="H16" s="105" t="s">
        <v>205</v>
      </c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5"/>
      <c r="V16" s="98" t="s">
        <v>124</v>
      </c>
      <c r="W16" s="98"/>
      <c r="X16" s="98"/>
      <c r="Y16" s="98"/>
      <c r="Z16" s="98"/>
      <c r="AA16" s="98"/>
    </row>
    <row r="17" spans="2:27" ht="5.25" customHeight="1" x14ac:dyDescent="0.2">
      <c r="C17" s="24"/>
      <c r="D17" s="24"/>
      <c r="E17" s="24"/>
      <c r="F17" s="87"/>
      <c r="G17" s="87"/>
      <c r="H17" s="87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5"/>
      <c r="V17" s="98"/>
      <c r="W17" s="98"/>
      <c r="X17" s="98"/>
      <c r="Y17" s="98"/>
      <c r="Z17" s="98"/>
      <c r="AA17" s="98"/>
    </row>
    <row r="18" spans="2:27" ht="15" x14ac:dyDescent="0.2">
      <c r="C18" s="24"/>
      <c r="D18" s="24"/>
      <c r="E18" s="24"/>
      <c r="F18" s="88" t="s">
        <v>104</v>
      </c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4"/>
      <c r="R18" s="84"/>
      <c r="S18" s="85"/>
      <c r="V18" s="98" t="s">
        <v>125</v>
      </c>
      <c r="W18" s="98"/>
      <c r="X18" s="98"/>
      <c r="Y18" s="98"/>
      <c r="Z18" s="98"/>
      <c r="AA18" s="98"/>
    </row>
    <row r="19" spans="2:27" ht="15" x14ac:dyDescent="0.2">
      <c r="C19" s="24"/>
      <c r="D19" s="24"/>
      <c r="E19" s="24"/>
      <c r="F19" s="88" t="s">
        <v>103</v>
      </c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4"/>
      <c r="R19" s="84"/>
      <c r="S19" s="85"/>
      <c r="V19" s="98" t="s">
        <v>126</v>
      </c>
      <c r="W19" s="98"/>
      <c r="X19" s="98"/>
      <c r="Y19" s="98"/>
      <c r="Z19" s="98"/>
      <c r="AA19" s="98"/>
    </row>
    <row r="20" spans="2:27" ht="5.25" customHeight="1" x14ac:dyDescent="0.2">
      <c r="C20" s="24"/>
      <c r="D20" s="24"/>
      <c r="E20" s="24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4"/>
      <c r="R20" s="84"/>
      <c r="S20" s="85"/>
      <c r="V20" s="98"/>
      <c r="W20" s="98"/>
      <c r="X20" s="98"/>
      <c r="Y20" s="98"/>
      <c r="Z20" s="98"/>
      <c r="AA20" s="98"/>
    </row>
    <row r="21" spans="2:27" ht="15.75" x14ac:dyDescent="0.2">
      <c r="B21" s="98" t="s">
        <v>196</v>
      </c>
      <c r="C21" s="24"/>
      <c r="D21" s="70"/>
      <c r="E21" s="70"/>
      <c r="F21" s="72" t="s">
        <v>15</v>
      </c>
      <c r="G21" s="73"/>
      <c r="H21" s="71"/>
      <c r="I21" s="71"/>
      <c r="J21" s="71"/>
      <c r="K21" s="26" t="s">
        <v>16</v>
      </c>
      <c r="L21" s="85"/>
      <c r="M21" s="85"/>
      <c r="N21" s="85"/>
      <c r="O21" s="85"/>
      <c r="P21" s="85"/>
      <c r="Q21" s="89"/>
      <c r="R21" s="89"/>
      <c r="S21" s="89"/>
      <c r="V21" s="98" t="s">
        <v>200</v>
      </c>
      <c r="W21" s="98"/>
      <c r="X21" s="98"/>
      <c r="Y21" s="98"/>
      <c r="Z21" s="98"/>
      <c r="AA21" s="98"/>
    </row>
    <row r="22" spans="2:27" ht="20.25" x14ac:dyDescent="0.2">
      <c r="B22" s="98" t="s">
        <v>193</v>
      </c>
      <c r="C22" s="24"/>
      <c r="D22" s="70"/>
      <c r="E22" s="70"/>
      <c r="F22" s="72" t="s">
        <v>17</v>
      </c>
      <c r="G22" s="73"/>
      <c r="H22" s="74">
        <f>S70+S74</f>
        <v>14168.75</v>
      </c>
      <c r="I22" s="71"/>
      <c r="J22" s="71"/>
      <c r="K22" s="27">
        <f>H2+10</f>
        <v>42538</v>
      </c>
      <c r="L22" s="85"/>
      <c r="M22" s="85"/>
      <c r="N22" s="85"/>
      <c r="O22" s="85"/>
      <c r="P22" s="85"/>
      <c r="Q22" s="89"/>
      <c r="R22" s="89"/>
      <c r="S22" s="89"/>
      <c r="V22" s="98" t="s">
        <v>201</v>
      </c>
      <c r="W22" s="98"/>
      <c r="X22" s="98"/>
      <c r="Y22" s="98"/>
      <c r="Z22" s="98"/>
      <c r="AA22" s="98"/>
    </row>
    <row r="23" spans="2:27" ht="15.75" x14ac:dyDescent="0.2">
      <c r="B23" s="98" t="s">
        <v>194</v>
      </c>
      <c r="C23" s="24"/>
      <c r="D23" s="70"/>
      <c r="E23" s="70"/>
      <c r="F23" s="72" t="s">
        <v>18</v>
      </c>
      <c r="G23" s="73"/>
      <c r="H23" s="71"/>
      <c r="I23" s="71"/>
      <c r="J23" s="71"/>
      <c r="K23" s="28">
        <f>K22+5</f>
        <v>42543</v>
      </c>
      <c r="L23" s="90"/>
      <c r="M23" s="85"/>
      <c r="N23" s="85"/>
      <c r="O23" s="85"/>
      <c r="P23" s="85"/>
      <c r="Q23" s="89"/>
      <c r="R23" s="89"/>
      <c r="S23" s="85"/>
      <c r="V23" s="98" t="s">
        <v>202</v>
      </c>
      <c r="W23" s="98"/>
      <c r="X23" s="98"/>
      <c r="Y23" s="98"/>
      <c r="Z23" s="98"/>
      <c r="AA23" s="98"/>
    </row>
    <row r="24" spans="2:27" x14ac:dyDescent="0.2">
      <c r="B24" s="98" t="s">
        <v>195</v>
      </c>
      <c r="C24" s="24"/>
      <c r="D24" s="24"/>
      <c r="E24" s="24"/>
      <c r="F24" s="84"/>
      <c r="G24" s="84"/>
      <c r="H24" s="84"/>
      <c r="I24" s="84"/>
      <c r="J24" s="84"/>
      <c r="K24" s="93" t="s">
        <v>19</v>
      </c>
      <c r="L24" s="84"/>
      <c r="M24" s="84"/>
      <c r="N24" s="84"/>
      <c r="O24" s="84"/>
      <c r="P24" s="85"/>
      <c r="Q24" s="91"/>
      <c r="R24" s="91"/>
      <c r="S24" s="89"/>
      <c r="V24" s="98" t="s">
        <v>203</v>
      </c>
      <c r="W24" s="98"/>
      <c r="X24" s="98"/>
      <c r="Y24" s="98"/>
      <c r="Z24" s="98"/>
      <c r="AA24" s="98"/>
    </row>
    <row r="25" spans="2:27" ht="15.75" x14ac:dyDescent="0.25">
      <c r="C25" s="24"/>
      <c r="D25" s="24"/>
      <c r="E25" s="24"/>
      <c r="F25" s="94" t="s">
        <v>20</v>
      </c>
      <c r="G25" s="94"/>
      <c r="H25" s="94"/>
      <c r="I25" s="88"/>
      <c r="J25" s="88"/>
      <c r="K25" s="106" t="s">
        <v>206</v>
      </c>
      <c r="L25" s="85"/>
      <c r="M25" s="85"/>
      <c r="N25" s="85"/>
      <c r="O25" s="85"/>
      <c r="P25" s="85"/>
      <c r="Q25" s="89"/>
      <c r="R25" s="89"/>
      <c r="S25" s="92"/>
      <c r="V25" s="98" t="s">
        <v>204</v>
      </c>
      <c r="W25" s="98"/>
      <c r="X25" s="98"/>
      <c r="Y25" s="98"/>
      <c r="Z25" s="98"/>
      <c r="AA25" s="98"/>
    </row>
    <row r="26" spans="2:27" ht="15" x14ac:dyDescent="0.2">
      <c r="C26" s="24"/>
      <c r="D26" s="24"/>
      <c r="E26" s="24"/>
      <c r="F26" s="88" t="s">
        <v>21</v>
      </c>
      <c r="G26" s="88"/>
      <c r="H26" s="88"/>
      <c r="I26" s="88"/>
      <c r="J26" s="88"/>
      <c r="K26" s="85" t="s">
        <v>207</v>
      </c>
      <c r="L26" s="85"/>
      <c r="M26" s="85"/>
      <c r="N26" s="85"/>
      <c r="O26" s="85"/>
      <c r="P26" s="85"/>
      <c r="Q26" s="85"/>
      <c r="R26" s="85"/>
      <c r="S26" s="89"/>
      <c r="V26" s="98" t="s">
        <v>127</v>
      </c>
      <c r="W26" s="98"/>
      <c r="X26" s="98"/>
      <c r="Y26" s="98"/>
      <c r="Z26" s="98"/>
      <c r="AA26" s="98"/>
    </row>
    <row r="27" spans="2:27" ht="19.5" customHeight="1" x14ac:dyDescent="0.2">
      <c r="C27" s="24"/>
      <c r="D27" s="24"/>
      <c r="E27" s="24"/>
      <c r="F27" s="95" t="s">
        <v>22</v>
      </c>
      <c r="G27" s="9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24"/>
      <c r="V27" s="98" t="s">
        <v>128</v>
      </c>
      <c r="W27" s="98"/>
      <c r="X27" s="98"/>
      <c r="Y27" s="98"/>
      <c r="Z27" s="98"/>
      <c r="AA27" s="98"/>
    </row>
    <row r="28" spans="2:27" x14ac:dyDescent="0.2">
      <c r="C28" s="24"/>
      <c r="D28" s="24"/>
      <c r="E28" s="24"/>
      <c r="F28" s="96" t="s">
        <v>105</v>
      </c>
      <c r="G28" s="96"/>
      <c r="H28" s="96"/>
      <c r="I28" s="96"/>
      <c r="J28" s="96"/>
      <c r="K28" s="96"/>
      <c r="L28" s="96"/>
      <c r="M28" s="96"/>
      <c r="N28" s="96"/>
      <c r="O28" s="96"/>
      <c r="P28" s="97" t="s">
        <v>106</v>
      </c>
      <c r="Q28" s="24"/>
      <c r="R28" s="24"/>
      <c r="S28" s="24"/>
      <c r="T28" s="24"/>
      <c r="W28" s="98"/>
      <c r="X28" s="98"/>
      <c r="Y28" s="98"/>
      <c r="Z28" s="98"/>
      <c r="AA28" s="98"/>
    </row>
    <row r="29" spans="2:27" x14ac:dyDescent="0.2">
      <c r="C29" s="24"/>
      <c r="D29" s="24"/>
      <c r="E29" s="24"/>
      <c r="F29" s="24" t="s">
        <v>107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V29" s="98"/>
      <c r="W29" s="98"/>
      <c r="X29" s="98"/>
      <c r="Y29" s="98"/>
      <c r="Z29" s="98"/>
      <c r="AA29" s="98"/>
    </row>
    <row r="30" spans="2:27" x14ac:dyDescent="0.2"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99" t="s">
        <v>129</v>
      </c>
      <c r="V30" s="98" t="s">
        <v>130</v>
      </c>
      <c r="W30" s="98"/>
      <c r="X30" s="98"/>
      <c r="Y30" s="98"/>
      <c r="Z30" s="98"/>
      <c r="AA30" s="98"/>
    </row>
    <row r="31" spans="2:27" x14ac:dyDescent="0.2">
      <c r="C31" s="24"/>
      <c r="D31" s="24"/>
      <c r="E31" s="24"/>
      <c r="F31" s="29" t="s">
        <v>23</v>
      </c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24"/>
      <c r="U31" s="98"/>
      <c r="V31" s="98" t="s">
        <v>131</v>
      </c>
      <c r="W31" s="98"/>
      <c r="X31" s="98"/>
      <c r="Y31" s="98"/>
      <c r="Z31" s="98"/>
      <c r="AA31" s="98"/>
    </row>
    <row r="32" spans="2:27" x14ac:dyDescent="0.2">
      <c r="C32" s="24"/>
      <c r="D32" s="24"/>
      <c r="E32" s="24"/>
      <c r="F32" s="31" t="s">
        <v>24</v>
      </c>
      <c r="G32" s="31"/>
      <c r="H32" s="32"/>
      <c r="I32" s="32"/>
      <c r="J32" s="32"/>
      <c r="K32" s="32"/>
      <c r="L32" s="32"/>
      <c r="M32" s="32"/>
      <c r="N32" s="32" t="s">
        <v>25</v>
      </c>
      <c r="O32" s="32"/>
      <c r="P32" s="32"/>
      <c r="Q32" s="32"/>
      <c r="R32" s="32"/>
      <c r="S32" s="33"/>
      <c r="T32" s="24"/>
      <c r="U32" s="98"/>
      <c r="V32" s="98" t="s">
        <v>132</v>
      </c>
      <c r="W32" s="98"/>
      <c r="X32" s="98"/>
      <c r="Y32" s="98"/>
      <c r="Z32" s="98"/>
      <c r="AA32" s="98"/>
    </row>
    <row r="33" spans="2:27" x14ac:dyDescent="0.2">
      <c r="E33" s="2"/>
      <c r="F33" s="34"/>
      <c r="G33" s="35" t="s">
        <v>26</v>
      </c>
      <c r="H33" s="36"/>
      <c r="I33" s="34" t="s">
        <v>30</v>
      </c>
      <c r="J33" s="35" t="s">
        <v>27</v>
      </c>
      <c r="L33" s="3"/>
      <c r="N33" s="34"/>
      <c r="O33" s="35" t="s">
        <v>28</v>
      </c>
      <c r="P33" s="3"/>
      <c r="R33" s="37"/>
      <c r="S33" s="2"/>
      <c r="T33" s="2"/>
      <c r="U33" s="98"/>
      <c r="V33" s="100" t="s">
        <v>133</v>
      </c>
      <c r="W33" s="100"/>
      <c r="X33" s="100"/>
      <c r="Y33" s="100"/>
      <c r="Z33" s="100"/>
      <c r="AA33" s="98"/>
    </row>
    <row r="34" spans="2:27" x14ac:dyDescent="0.2">
      <c r="E34" s="2"/>
      <c r="F34" s="38"/>
      <c r="G34" s="35" t="s">
        <v>69</v>
      </c>
      <c r="H34" s="36"/>
      <c r="I34" s="38"/>
      <c r="J34" s="35" t="s">
        <v>29</v>
      </c>
      <c r="L34" s="3"/>
      <c r="N34" s="39"/>
      <c r="O34" s="35" t="s">
        <v>31</v>
      </c>
      <c r="P34" s="3"/>
      <c r="S34" s="2"/>
      <c r="T34" s="2"/>
      <c r="U34" s="98"/>
      <c r="V34" s="98" t="s">
        <v>134</v>
      </c>
      <c r="W34" s="98"/>
      <c r="X34" s="98"/>
      <c r="Y34" s="98"/>
      <c r="Z34" s="98"/>
      <c r="AA34" s="98"/>
    </row>
    <row r="35" spans="2:27" x14ac:dyDescent="0.2">
      <c r="E35" s="2"/>
      <c r="F35" s="34"/>
      <c r="G35" s="35" t="s">
        <v>32</v>
      </c>
      <c r="H35" s="36"/>
      <c r="I35" s="34"/>
      <c r="J35" s="35" t="s">
        <v>33</v>
      </c>
      <c r="L35" s="3"/>
      <c r="N35" s="40"/>
      <c r="O35" s="35" t="s">
        <v>34</v>
      </c>
      <c r="P35" s="3"/>
      <c r="S35" s="2"/>
      <c r="T35" s="2"/>
      <c r="U35" s="98"/>
      <c r="V35" s="98" t="s">
        <v>135</v>
      </c>
      <c r="W35" s="98"/>
      <c r="X35" s="98"/>
      <c r="Y35" s="98"/>
      <c r="Z35" s="98"/>
      <c r="AA35" s="98"/>
    </row>
    <row r="36" spans="2:27" x14ac:dyDescent="0.2">
      <c r="E36" s="2"/>
      <c r="F36" s="31" t="s">
        <v>35</v>
      </c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103" t="s">
        <v>0</v>
      </c>
      <c r="T36" s="2"/>
      <c r="U36" s="98"/>
      <c r="W36" s="98"/>
      <c r="X36" s="98"/>
      <c r="Y36" s="98"/>
      <c r="Z36" s="98"/>
      <c r="AA36" s="98"/>
    </row>
    <row r="37" spans="2:27" x14ac:dyDescent="0.2">
      <c r="E37" s="2"/>
      <c r="F37" s="75"/>
      <c r="G37" s="82">
        <v>42508</v>
      </c>
      <c r="H37" s="3" t="s">
        <v>170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67">
        <v>4</v>
      </c>
      <c r="T37" s="2"/>
      <c r="U37" s="98"/>
      <c r="W37" s="98"/>
      <c r="X37" s="98"/>
      <c r="Y37" s="98"/>
      <c r="Z37" s="98"/>
      <c r="AA37" s="98"/>
    </row>
    <row r="38" spans="2:27" x14ac:dyDescent="0.2">
      <c r="B38" s="98" t="s">
        <v>183</v>
      </c>
      <c r="E38" s="2"/>
      <c r="F38" s="75"/>
      <c r="G38" s="83"/>
      <c r="H38" s="3" t="s">
        <v>73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67"/>
      <c r="T38" s="2"/>
      <c r="U38" s="98"/>
      <c r="V38" s="98" t="s">
        <v>171</v>
      </c>
      <c r="W38" s="98"/>
      <c r="X38" s="98"/>
      <c r="Y38" s="98"/>
      <c r="Z38" s="98"/>
      <c r="AA38" s="98"/>
    </row>
    <row r="39" spans="2:27" x14ac:dyDescent="0.2">
      <c r="B39" s="98" t="s">
        <v>184</v>
      </c>
      <c r="E39" s="2"/>
      <c r="F39" s="75"/>
      <c r="G39" s="82">
        <v>42509</v>
      </c>
      <c r="H39" s="3" t="s">
        <v>74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67">
        <v>2.25</v>
      </c>
      <c r="T39" s="2"/>
      <c r="U39" s="98"/>
      <c r="V39" s="98" t="s">
        <v>172</v>
      </c>
      <c r="W39" s="98"/>
      <c r="X39" s="98"/>
      <c r="Y39" s="98"/>
      <c r="Z39" s="98"/>
      <c r="AA39" s="98"/>
    </row>
    <row r="40" spans="2:27" x14ac:dyDescent="0.2">
      <c r="B40" s="98" t="s">
        <v>185</v>
      </c>
      <c r="E40" s="2"/>
      <c r="F40" s="3"/>
      <c r="G40" s="82">
        <v>42511</v>
      </c>
      <c r="H40" s="3" t="s">
        <v>75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67">
        <v>8</v>
      </c>
      <c r="T40" s="2"/>
      <c r="U40" s="98"/>
      <c r="V40" s="98" t="s">
        <v>136</v>
      </c>
      <c r="W40" s="98"/>
      <c r="X40" s="98"/>
      <c r="Y40" s="98"/>
      <c r="Z40" s="98"/>
      <c r="AA40" s="98"/>
    </row>
    <row r="41" spans="2:27" x14ac:dyDescent="0.2">
      <c r="B41" s="98"/>
      <c r="E41" s="2"/>
      <c r="F41" s="75"/>
      <c r="G41" s="82">
        <v>42512</v>
      </c>
      <c r="H41" s="3" t="s">
        <v>76</v>
      </c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67">
        <v>3</v>
      </c>
      <c r="T41" s="2"/>
      <c r="U41" s="98"/>
      <c r="V41" s="98" t="s">
        <v>137</v>
      </c>
      <c r="W41" s="98"/>
      <c r="X41" s="98"/>
      <c r="Y41" s="98"/>
      <c r="Z41" s="98"/>
      <c r="AA41" s="98"/>
    </row>
    <row r="42" spans="2:27" x14ac:dyDescent="0.2">
      <c r="E42" s="2"/>
      <c r="F42" s="75"/>
      <c r="G42" s="82"/>
      <c r="H42" s="75" t="s">
        <v>77</v>
      </c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67"/>
      <c r="T42" s="2"/>
      <c r="U42" s="98"/>
      <c r="V42" s="98" t="s">
        <v>173</v>
      </c>
      <c r="W42" s="98"/>
      <c r="X42" s="98"/>
      <c r="Y42" s="98"/>
      <c r="Z42" s="98"/>
      <c r="AA42" s="98"/>
    </row>
    <row r="43" spans="2:27" x14ac:dyDescent="0.2">
      <c r="E43" s="2"/>
      <c r="F43" s="75"/>
      <c r="G43" s="82">
        <v>42513</v>
      </c>
      <c r="H43" s="3" t="s">
        <v>80</v>
      </c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67">
        <v>7</v>
      </c>
      <c r="T43" s="2"/>
      <c r="U43" s="98"/>
      <c r="V43" s="98" t="s">
        <v>174</v>
      </c>
      <c r="Y43" s="98"/>
      <c r="Z43" s="98"/>
      <c r="AA43" s="98"/>
    </row>
    <row r="44" spans="2:27" x14ac:dyDescent="0.2">
      <c r="E44" s="2"/>
      <c r="F44" s="75"/>
      <c r="G44" s="82"/>
      <c r="H44" s="3" t="s">
        <v>81</v>
      </c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67"/>
      <c r="T44" s="2"/>
      <c r="V44" s="98" t="s">
        <v>175</v>
      </c>
      <c r="Y44" s="98"/>
      <c r="Z44" s="98"/>
      <c r="AA44" s="98"/>
    </row>
    <row r="45" spans="2:27" x14ac:dyDescent="0.2">
      <c r="E45" s="2"/>
      <c r="F45" s="75"/>
      <c r="G45" s="82">
        <v>42514</v>
      </c>
      <c r="H45" s="3" t="s">
        <v>78</v>
      </c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67">
        <v>10</v>
      </c>
      <c r="T45" s="2"/>
      <c r="V45" s="98" t="s">
        <v>176</v>
      </c>
      <c r="Y45" s="98"/>
      <c r="Z45" s="98"/>
      <c r="AA45" s="98"/>
    </row>
    <row r="46" spans="2:27" x14ac:dyDescent="0.2">
      <c r="E46" s="2"/>
      <c r="F46" s="75"/>
      <c r="G46" s="82"/>
      <c r="H46" s="3" t="s">
        <v>79</v>
      </c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67"/>
      <c r="T46" s="2"/>
      <c r="V46" s="98"/>
      <c r="Y46" s="98"/>
      <c r="Z46" s="98"/>
      <c r="AA46" s="98"/>
    </row>
    <row r="47" spans="2:27" x14ac:dyDescent="0.2">
      <c r="E47" s="2"/>
      <c r="F47" s="75"/>
      <c r="G47" s="82">
        <v>42515</v>
      </c>
      <c r="H47" s="75" t="s">
        <v>82</v>
      </c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67">
        <v>4</v>
      </c>
      <c r="T47" s="2"/>
      <c r="V47" s="98" t="s">
        <v>177</v>
      </c>
      <c r="Y47" s="98"/>
      <c r="Z47" s="98"/>
      <c r="AA47" s="98"/>
    </row>
    <row r="48" spans="2:27" x14ac:dyDescent="0.2">
      <c r="E48" s="2"/>
      <c r="F48" s="75"/>
      <c r="G48" s="82">
        <v>42516</v>
      </c>
      <c r="H48" s="3" t="s">
        <v>83</v>
      </c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67">
        <v>4</v>
      </c>
      <c r="T48" s="2"/>
      <c r="V48" s="98" t="s">
        <v>178</v>
      </c>
      <c r="W48" s="98"/>
      <c r="X48" s="98"/>
      <c r="Y48" s="98"/>
      <c r="Z48" s="98"/>
      <c r="AA48" s="98"/>
    </row>
    <row r="49" spans="5:27" x14ac:dyDescent="0.2">
      <c r="E49" s="2"/>
      <c r="F49" s="75"/>
      <c r="G49" s="82"/>
      <c r="H49" s="75" t="s">
        <v>84</v>
      </c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67"/>
      <c r="T49" s="2"/>
      <c r="V49" s="98" t="s">
        <v>179</v>
      </c>
      <c r="W49" s="98"/>
      <c r="X49" s="98"/>
      <c r="Y49" s="98"/>
      <c r="Z49" s="98"/>
      <c r="AA49" s="98"/>
    </row>
    <row r="50" spans="5:27" x14ac:dyDescent="0.2">
      <c r="E50" s="2"/>
      <c r="F50" s="75"/>
      <c r="G50" s="82">
        <v>42517</v>
      </c>
      <c r="H50" s="3" t="s">
        <v>85</v>
      </c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67">
        <v>1.5</v>
      </c>
      <c r="T50" s="2"/>
      <c r="V50" s="98" t="s">
        <v>180</v>
      </c>
      <c r="W50" s="98"/>
      <c r="X50" s="98"/>
      <c r="Y50" s="98"/>
      <c r="Z50" s="98"/>
      <c r="AA50" s="98"/>
    </row>
    <row r="51" spans="5:27" x14ac:dyDescent="0.2">
      <c r="E51" s="2"/>
      <c r="F51" s="75"/>
      <c r="G51" s="82">
        <v>42518</v>
      </c>
      <c r="H51" s="75" t="s">
        <v>86</v>
      </c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67">
        <v>3</v>
      </c>
      <c r="T51" s="2"/>
      <c r="V51" s="98" t="s">
        <v>181</v>
      </c>
      <c r="W51" s="98"/>
      <c r="X51" s="98"/>
      <c r="Y51" s="98"/>
      <c r="Z51" s="98"/>
      <c r="AA51" s="98"/>
    </row>
    <row r="52" spans="5:27" x14ac:dyDescent="0.2">
      <c r="E52" s="2"/>
      <c r="F52" s="75"/>
      <c r="G52" s="82">
        <v>42519</v>
      </c>
      <c r="H52" s="3" t="s">
        <v>87</v>
      </c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67">
        <v>7</v>
      </c>
      <c r="T52" s="2"/>
      <c r="W52" s="98"/>
      <c r="X52" s="98"/>
      <c r="Y52" s="98"/>
      <c r="Z52" s="98"/>
      <c r="AA52" s="98"/>
    </row>
    <row r="53" spans="5:27" x14ac:dyDescent="0.2">
      <c r="E53" s="2"/>
      <c r="F53" s="75"/>
      <c r="G53" s="82"/>
      <c r="H53" s="75" t="s">
        <v>88</v>
      </c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67"/>
      <c r="T53" s="2"/>
      <c r="W53" s="98"/>
      <c r="X53" s="98"/>
      <c r="Y53" s="98"/>
      <c r="Z53" s="98"/>
      <c r="AA53" s="98"/>
    </row>
    <row r="54" spans="5:27" x14ac:dyDescent="0.2">
      <c r="E54" s="2"/>
      <c r="F54" s="75"/>
      <c r="G54" s="82">
        <v>42520</v>
      </c>
      <c r="H54" s="3" t="s">
        <v>89</v>
      </c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67">
        <v>8</v>
      </c>
      <c r="T54" s="2"/>
      <c r="V54" s="98" t="s">
        <v>189</v>
      </c>
      <c r="W54" s="98"/>
      <c r="X54" s="98"/>
      <c r="Y54" s="98"/>
      <c r="Z54" s="98"/>
      <c r="AA54" s="98"/>
    </row>
    <row r="55" spans="5:27" x14ac:dyDescent="0.2">
      <c r="E55" s="2"/>
      <c r="F55" s="75"/>
      <c r="G55" s="82"/>
      <c r="H55" s="3" t="s">
        <v>90</v>
      </c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67"/>
      <c r="T55" s="2"/>
      <c r="V55" s="98" t="s">
        <v>190</v>
      </c>
      <c r="W55" s="98"/>
      <c r="X55" s="98"/>
      <c r="Y55" s="98"/>
      <c r="Z55" s="98"/>
      <c r="AA55" s="98"/>
    </row>
    <row r="56" spans="5:27" x14ac:dyDescent="0.2">
      <c r="E56" s="2"/>
      <c r="F56" s="75"/>
      <c r="G56" s="82"/>
      <c r="H56" s="3" t="s">
        <v>91</v>
      </c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67"/>
      <c r="T56" s="2"/>
      <c r="V56" s="98" t="s">
        <v>191</v>
      </c>
      <c r="W56" s="98"/>
      <c r="X56" s="98"/>
      <c r="Y56" s="98"/>
      <c r="Z56" s="98"/>
      <c r="AA56" s="98"/>
    </row>
    <row r="57" spans="5:27" x14ac:dyDescent="0.2">
      <c r="E57" s="2"/>
      <c r="F57" s="75"/>
      <c r="G57" s="82">
        <v>42521</v>
      </c>
      <c r="H57" s="3" t="s">
        <v>94</v>
      </c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67">
        <v>9</v>
      </c>
      <c r="T57" s="2"/>
      <c r="V57" s="98" t="s">
        <v>192</v>
      </c>
      <c r="W57" s="98"/>
      <c r="X57" s="98"/>
      <c r="Y57" s="98"/>
      <c r="Z57" s="98"/>
      <c r="AA57" s="98"/>
    </row>
    <row r="58" spans="5:27" x14ac:dyDescent="0.2">
      <c r="E58" s="2"/>
      <c r="F58" s="75"/>
      <c r="G58" s="82"/>
      <c r="H58" s="3" t="s">
        <v>92</v>
      </c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67"/>
      <c r="T58" s="2"/>
      <c r="V58" s="98"/>
      <c r="W58" s="98"/>
      <c r="X58" s="98"/>
      <c r="Y58" s="98"/>
      <c r="Z58" s="98"/>
      <c r="AA58" s="98"/>
    </row>
    <row r="59" spans="5:27" x14ac:dyDescent="0.2">
      <c r="E59" s="2"/>
      <c r="F59" s="75"/>
      <c r="G59" s="82"/>
      <c r="H59" s="3" t="s">
        <v>93</v>
      </c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67"/>
      <c r="T59" s="2"/>
      <c r="V59" s="98" t="s">
        <v>209</v>
      </c>
      <c r="W59" s="98"/>
      <c r="X59" s="98"/>
      <c r="Y59" s="98"/>
      <c r="Z59" s="98"/>
      <c r="AA59" s="98"/>
    </row>
    <row r="60" spans="5:27" x14ac:dyDescent="0.2">
      <c r="E60" s="2"/>
      <c r="F60" s="75"/>
      <c r="G60" s="82">
        <v>42522</v>
      </c>
      <c r="H60" s="3" t="s">
        <v>95</v>
      </c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67">
        <v>7</v>
      </c>
      <c r="T60" s="2"/>
      <c r="V60" s="98" t="s">
        <v>210</v>
      </c>
      <c r="W60" s="98"/>
      <c r="X60" s="98"/>
      <c r="Y60" s="98"/>
      <c r="Z60" s="98"/>
      <c r="AA60" s="98"/>
    </row>
    <row r="61" spans="5:27" x14ac:dyDescent="0.2">
      <c r="E61" s="2"/>
      <c r="F61" s="75"/>
      <c r="G61" s="82"/>
      <c r="H61" s="3" t="s">
        <v>96</v>
      </c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67"/>
      <c r="T61" s="2"/>
      <c r="V61" s="98" t="s">
        <v>211</v>
      </c>
      <c r="W61" s="98"/>
      <c r="X61" s="98"/>
      <c r="Y61" s="98"/>
      <c r="Z61" s="98"/>
      <c r="AA61" s="98"/>
    </row>
    <row r="62" spans="5:27" x14ac:dyDescent="0.2">
      <c r="E62" s="2"/>
      <c r="F62" s="75"/>
      <c r="G62" s="82">
        <v>42523</v>
      </c>
      <c r="H62" s="3" t="s">
        <v>97</v>
      </c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67">
        <v>8.75</v>
      </c>
      <c r="T62" s="2"/>
      <c r="V62" s="98" t="s">
        <v>212</v>
      </c>
      <c r="W62" s="98"/>
      <c r="X62" s="98"/>
      <c r="Y62" s="98"/>
      <c r="Z62" s="98"/>
      <c r="AA62" s="98"/>
    </row>
    <row r="63" spans="5:27" x14ac:dyDescent="0.2">
      <c r="E63" s="2"/>
      <c r="F63" s="75"/>
      <c r="G63" s="82"/>
      <c r="H63" s="3" t="s">
        <v>98</v>
      </c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67"/>
      <c r="T63" s="2"/>
      <c r="V63" s="98" t="s">
        <v>213</v>
      </c>
      <c r="W63" s="98"/>
      <c r="X63" s="98"/>
      <c r="Y63" s="98"/>
      <c r="Z63" s="98"/>
      <c r="AA63" s="98"/>
    </row>
    <row r="64" spans="5:27" x14ac:dyDescent="0.2">
      <c r="E64" s="2"/>
      <c r="F64" s="75"/>
      <c r="G64" s="82"/>
      <c r="H64" s="3" t="s">
        <v>99</v>
      </c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67"/>
      <c r="T64" s="2"/>
      <c r="AA64" s="98"/>
    </row>
    <row r="65" spans="1:27" x14ac:dyDescent="0.2">
      <c r="E65" s="2"/>
      <c r="F65" s="75"/>
      <c r="G65" s="82"/>
      <c r="H65" s="3" t="s">
        <v>100</v>
      </c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67"/>
      <c r="T65" s="2"/>
      <c r="V65" s="98" t="s">
        <v>186</v>
      </c>
      <c r="W65" s="98"/>
      <c r="X65" s="98"/>
      <c r="Y65" s="98"/>
      <c r="Z65" s="98"/>
      <c r="AA65" s="98"/>
    </row>
    <row r="66" spans="1:27" x14ac:dyDescent="0.2">
      <c r="E66" s="2"/>
      <c r="F66" s="75"/>
      <c r="G66" s="82">
        <v>42524</v>
      </c>
      <c r="H66" s="3" t="s">
        <v>101</v>
      </c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67">
        <v>3.25</v>
      </c>
      <c r="T66" s="2"/>
      <c r="V66" s="98" t="s">
        <v>187</v>
      </c>
      <c r="W66" s="98"/>
      <c r="X66" s="98"/>
      <c r="Y66" s="98"/>
      <c r="Z66" s="98"/>
      <c r="AA66" s="98"/>
    </row>
    <row r="67" spans="1:27" x14ac:dyDescent="0.2">
      <c r="E67" s="2"/>
      <c r="F67" s="75"/>
      <c r="G67" s="82"/>
      <c r="H67" s="3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67"/>
      <c r="T67" s="2"/>
      <c r="V67" s="98" t="s">
        <v>188</v>
      </c>
    </row>
    <row r="68" spans="1:27" x14ac:dyDescent="0.2">
      <c r="E68" s="2"/>
      <c r="F68" s="75"/>
      <c r="G68" s="82"/>
      <c r="H68" s="3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67"/>
      <c r="T68" s="2"/>
    </row>
    <row r="69" spans="1:27" x14ac:dyDescent="0.2">
      <c r="E69" s="2"/>
      <c r="F69" s="75"/>
      <c r="G69" s="82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68">
        <f>SUM(S37:S68)</f>
        <v>89.75</v>
      </c>
      <c r="T69" s="2"/>
      <c r="U69" s="99" t="s">
        <v>129</v>
      </c>
      <c r="V69" s="98" t="s">
        <v>182</v>
      </c>
    </row>
    <row r="70" spans="1:27" x14ac:dyDescent="0.2">
      <c r="A70" s="25"/>
      <c r="B70" s="55"/>
      <c r="C70" s="55"/>
      <c r="D70" s="55"/>
      <c r="E70" s="2"/>
      <c r="F70" s="31" t="s">
        <v>36</v>
      </c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76">
        <f>SUM(S71:S72)</f>
        <v>14168.75</v>
      </c>
      <c r="T70" s="2"/>
      <c r="U70" s="99" t="s">
        <v>129</v>
      </c>
      <c r="V70" s="98" t="s">
        <v>138</v>
      </c>
      <c r="W70" s="98"/>
      <c r="X70" s="98"/>
    </row>
    <row r="71" spans="1:27" x14ac:dyDescent="0.2">
      <c r="A71" s="25"/>
      <c r="B71" s="55" t="s">
        <v>43</v>
      </c>
      <c r="C71" s="55"/>
      <c r="D71" s="55"/>
      <c r="E71" s="2"/>
      <c r="F71" s="42" t="s">
        <v>37</v>
      </c>
      <c r="G71" s="43"/>
      <c r="H71" s="104">
        <f>G37</f>
        <v>42508</v>
      </c>
      <c r="I71" s="45" t="s">
        <v>38</v>
      </c>
      <c r="J71" s="45"/>
      <c r="K71" s="44">
        <v>42524</v>
      </c>
      <c r="L71" s="46" t="s">
        <v>1</v>
      </c>
      <c r="M71" s="69">
        <f>S69</f>
        <v>89.75</v>
      </c>
      <c r="N71" s="47"/>
      <c r="O71" s="48" t="s">
        <v>39</v>
      </c>
      <c r="P71" s="49">
        <v>125</v>
      </c>
      <c r="Q71" s="46" t="s">
        <v>40</v>
      </c>
      <c r="R71" s="46"/>
      <c r="S71" s="50">
        <f>M71*P71</f>
        <v>11218.75</v>
      </c>
      <c r="T71" s="51"/>
      <c r="U71" s="98"/>
      <c r="V71" s="98" t="s">
        <v>139</v>
      </c>
      <c r="W71" s="98"/>
      <c r="X71" s="98"/>
    </row>
    <row r="72" spans="1:27" x14ac:dyDescent="0.2">
      <c r="A72" s="25"/>
      <c r="B72" s="55" t="s">
        <v>46</v>
      </c>
      <c r="C72" s="55"/>
      <c r="D72" s="55"/>
      <c r="E72" s="2"/>
      <c r="F72" s="77" t="s">
        <v>41</v>
      </c>
      <c r="G72" s="77"/>
      <c r="H72" s="4" t="s">
        <v>72</v>
      </c>
      <c r="I72" s="4"/>
      <c r="J72" s="4"/>
      <c r="K72" s="4"/>
      <c r="L72" s="4"/>
      <c r="M72" s="78"/>
      <c r="N72" s="78"/>
      <c r="O72" s="78"/>
      <c r="P72" s="79"/>
      <c r="Q72" s="78"/>
      <c r="R72" s="78"/>
      <c r="S72" s="80">
        <v>2950</v>
      </c>
      <c r="T72" s="51"/>
      <c r="U72" s="99" t="s">
        <v>129</v>
      </c>
      <c r="V72" s="98" t="s">
        <v>140</v>
      </c>
      <c r="W72" s="98"/>
      <c r="X72" s="98"/>
    </row>
    <row r="73" spans="1:27" x14ac:dyDescent="0.2">
      <c r="A73" s="25"/>
      <c r="B73" s="55" t="s">
        <v>48</v>
      </c>
      <c r="C73" s="55"/>
      <c r="D73" s="55"/>
      <c r="E73" s="2"/>
      <c r="F73" s="42" t="s">
        <v>71</v>
      </c>
      <c r="G73" s="42"/>
      <c r="H73" s="3"/>
      <c r="I73" s="66"/>
      <c r="K73" s="3"/>
      <c r="L73" s="3"/>
      <c r="M73" s="81">
        <v>4750</v>
      </c>
      <c r="N73" s="52" t="s">
        <v>70</v>
      </c>
      <c r="O73" s="52"/>
      <c r="P73" s="53"/>
      <c r="Q73" s="52"/>
      <c r="R73" s="52"/>
      <c r="S73" s="54"/>
      <c r="T73" s="51"/>
      <c r="U73" s="99" t="s">
        <v>129</v>
      </c>
      <c r="V73" s="98" t="s">
        <v>141</v>
      </c>
      <c r="W73" s="98"/>
      <c r="X73" s="98"/>
    </row>
    <row r="74" spans="1:27" ht="15" x14ac:dyDescent="0.2">
      <c r="A74" s="25"/>
      <c r="B74" s="55" t="s">
        <v>50</v>
      </c>
      <c r="C74" s="61"/>
      <c r="D74" s="61"/>
      <c r="E74" s="2"/>
      <c r="F74" s="31" t="s">
        <v>42</v>
      </c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41">
        <f>SUM(S75:S90)</f>
        <v>0</v>
      </c>
      <c r="T74" s="51"/>
      <c r="U74" s="99" t="s">
        <v>129</v>
      </c>
      <c r="V74" s="98" t="s">
        <v>138</v>
      </c>
      <c r="W74" s="98"/>
      <c r="X74" s="98"/>
    </row>
    <row r="75" spans="1:27" ht="15" x14ac:dyDescent="0.2">
      <c r="A75" s="25"/>
      <c r="B75" s="62"/>
      <c r="C75" s="63"/>
      <c r="D75" s="61"/>
      <c r="E75" s="2"/>
      <c r="F75" s="48" t="s">
        <v>44</v>
      </c>
      <c r="G75" s="48"/>
      <c r="H75" s="48"/>
      <c r="I75" s="56"/>
      <c r="J75" s="56"/>
      <c r="K75" s="56"/>
      <c r="L75" s="56"/>
      <c r="M75" s="57">
        <v>0</v>
      </c>
      <c r="N75" s="57"/>
      <c r="O75" s="45" t="s">
        <v>45</v>
      </c>
      <c r="P75" s="58">
        <v>7</v>
      </c>
      <c r="Q75" s="59" t="s">
        <v>1</v>
      </c>
      <c r="R75" s="59"/>
      <c r="S75" s="60">
        <f t="shared" ref="S75:S90" si="0">M75*P75</f>
        <v>0</v>
      </c>
      <c r="T75" s="51"/>
    </row>
    <row r="76" spans="1:27" x14ac:dyDescent="0.2">
      <c r="A76" s="25"/>
      <c r="B76" s="101" t="s">
        <v>161</v>
      </c>
      <c r="C76" s="62"/>
      <c r="D76" s="55"/>
      <c r="E76" s="2"/>
      <c r="F76" s="3" t="s">
        <v>47</v>
      </c>
      <c r="G76" s="3"/>
      <c r="H76" s="3"/>
      <c r="I76" s="3"/>
      <c r="J76" s="3"/>
      <c r="K76" s="3"/>
      <c r="L76" s="3"/>
      <c r="M76" s="57">
        <v>0</v>
      </c>
      <c r="N76" s="57"/>
      <c r="O76" s="45" t="s">
        <v>45</v>
      </c>
      <c r="P76" s="58">
        <v>0.25</v>
      </c>
      <c r="Q76" s="59" t="s">
        <v>1</v>
      </c>
      <c r="R76" s="59"/>
      <c r="S76" s="60">
        <f t="shared" si="0"/>
        <v>0</v>
      </c>
      <c r="T76" s="51"/>
      <c r="V76" s="98" t="s">
        <v>147</v>
      </c>
    </row>
    <row r="77" spans="1:27" x14ac:dyDescent="0.2">
      <c r="A77" s="25"/>
      <c r="B77" s="101" t="s">
        <v>162</v>
      </c>
      <c r="C77" s="62"/>
      <c r="D77" s="55"/>
      <c r="E77" s="2"/>
      <c r="F77" s="48" t="s">
        <v>49</v>
      </c>
      <c r="G77" s="48"/>
      <c r="H77" s="48"/>
      <c r="I77" s="48"/>
      <c r="J77" s="48"/>
      <c r="K77" s="48"/>
      <c r="L77" s="48"/>
      <c r="M77" s="57">
        <v>0</v>
      </c>
      <c r="N77" s="57"/>
      <c r="O77" s="45" t="s">
        <v>45</v>
      </c>
      <c r="P77" s="58">
        <v>1</v>
      </c>
      <c r="Q77" s="59" t="s">
        <v>1</v>
      </c>
      <c r="R77" s="59"/>
      <c r="S77" s="60">
        <f t="shared" si="0"/>
        <v>0</v>
      </c>
      <c r="T77" s="51"/>
      <c r="V77" s="98" t="s">
        <v>148</v>
      </c>
    </row>
    <row r="78" spans="1:27" ht="15" x14ac:dyDescent="0.2">
      <c r="A78" s="25"/>
      <c r="B78" s="101" t="s">
        <v>163</v>
      </c>
      <c r="C78" s="63"/>
      <c r="D78" s="61"/>
      <c r="E78" s="2"/>
      <c r="F78" s="48" t="s">
        <v>51</v>
      </c>
      <c r="G78" s="48"/>
      <c r="H78" s="48"/>
      <c r="I78" s="48"/>
      <c r="J78" s="48"/>
      <c r="K78" s="48"/>
      <c r="L78" s="48"/>
      <c r="M78" s="57">
        <v>0</v>
      </c>
      <c r="N78" s="57"/>
      <c r="O78" s="45" t="s">
        <v>45</v>
      </c>
      <c r="P78" s="58">
        <v>65</v>
      </c>
      <c r="Q78" s="59" t="s">
        <v>1</v>
      </c>
      <c r="R78" s="59"/>
      <c r="S78" s="60">
        <f t="shared" si="0"/>
        <v>0</v>
      </c>
      <c r="T78" s="51"/>
    </row>
    <row r="79" spans="1:27" ht="15" x14ac:dyDescent="0.2">
      <c r="A79" s="25"/>
      <c r="B79" s="101"/>
      <c r="C79" s="63"/>
      <c r="D79" s="61"/>
      <c r="E79" s="2"/>
      <c r="F79" s="48" t="s">
        <v>52</v>
      </c>
      <c r="G79" s="48"/>
      <c r="H79" s="48"/>
      <c r="I79" s="48"/>
      <c r="J79" s="48"/>
      <c r="K79" s="48"/>
      <c r="L79" s="48"/>
      <c r="M79" s="57">
        <v>0</v>
      </c>
      <c r="N79" s="57"/>
      <c r="O79" s="45" t="s">
        <v>45</v>
      </c>
      <c r="P79" s="58">
        <v>85</v>
      </c>
      <c r="Q79" s="59" t="s">
        <v>1</v>
      </c>
      <c r="R79" s="59"/>
      <c r="S79" s="60">
        <f t="shared" si="0"/>
        <v>0</v>
      </c>
      <c r="T79" s="51"/>
    </row>
    <row r="80" spans="1:27" ht="15" x14ac:dyDescent="0.2">
      <c r="A80" s="25"/>
      <c r="B80" s="101" t="s">
        <v>164</v>
      </c>
      <c r="C80" s="63"/>
      <c r="D80" s="61"/>
      <c r="E80" s="30"/>
      <c r="F80" s="48" t="s">
        <v>53</v>
      </c>
      <c r="G80" s="48"/>
      <c r="H80" s="48"/>
      <c r="I80" s="48"/>
      <c r="J80" s="48"/>
      <c r="K80" s="48"/>
      <c r="L80" s="48"/>
      <c r="M80" s="57">
        <v>0</v>
      </c>
      <c r="N80" s="57"/>
      <c r="O80" s="45" t="s">
        <v>45</v>
      </c>
      <c r="P80" s="58">
        <v>125</v>
      </c>
      <c r="Q80" s="59" t="s">
        <v>1</v>
      </c>
      <c r="R80" s="59"/>
      <c r="S80" s="60">
        <f t="shared" si="0"/>
        <v>0</v>
      </c>
      <c r="T80" s="51"/>
      <c r="V80" s="98" t="s">
        <v>149</v>
      </c>
    </row>
    <row r="81" spans="1:22" ht="15" x14ac:dyDescent="0.2">
      <c r="A81" s="25"/>
      <c r="B81" s="101"/>
      <c r="C81" s="63"/>
      <c r="D81" s="61"/>
      <c r="E81" s="30"/>
      <c r="F81" s="48" t="s">
        <v>54</v>
      </c>
      <c r="G81" s="48"/>
      <c r="H81" s="48"/>
      <c r="I81" s="48"/>
      <c r="J81" s="48"/>
      <c r="K81" s="48"/>
      <c r="L81" s="48"/>
      <c r="M81" s="57">
        <v>0</v>
      </c>
      <c r="N81" s="57"/>
      <c r="O81" s="45" t="s">
        <v>45</v>
      </c>
      <c r="P81" s="58">
        <v>5</v>
      </c>
      <c r="Q81" s="59" t="s">
        <v>1</v>
      </c>
      <c r="R81" s="59"/>
      <c r="S81" s="60">
        <f t="shared" si="0"/>
        <v>0</v>
      </c>
      <c r="T81" s="51"/>
      <c r="V81" s="98" t="s">
        <v>150</v>
      </c>
    </row>
    <row r="82" spans="1:22" ht="15" x14ac:dyDescent="0.2">
      <c r="A82" s="25"/>
      <c r="B82" s="55" t="s">
        <v>59</v>
      </c>
      <c r="C82" s="63"/>
      <c r="D82" s="61"/>
      <c r="E82" s="30"/>
      <c r="F82" s="48" t="s">
        <v>55</v>
      </c>
      <c r="G82" s="48"/>
      <c r="H82" s="48"/>
      <c r="I82" s="48"/>
      <c r="J82" s="48"/>
      <c r="K82" s="48"/>
      <c r="L82" s="48"/>
      <c r="M82" s="57">
        <v>0</v>
      </c>
      <c r="N82" s="57"/>
      <c r="O82" s="45" t="s">
        <v>45</v>
      </c>
      <c r="P82" s="58">
        <v>12</v>
      </c>
      <c r="Q82" s="59" t="s">
        <v>1</v>
      </c>
      <c r="R82" s="59"/>
      <c r="S82" s="60">
        <f t="shared" si="0"/>
        <v>0</v>
      </c>
      <c r="T82" s="51"/>
      <c r="V82" s="98" t="s">
        <v>151</v>
      </c>
    </row>
    <row r="83" spans="1:22" x14ac:dyDescent="0.2">
      <c r="A83" s="25"/>
      <c r="B83" s="101" t="s">
        <v>165</v>
      </c>
      <c r="C83" s="62"/>
      <c r="D83" s="55"/>
      <c r="E83" s="30"/>
      <c r="F83" s="48" t="s">
        <v>56</v>
      </c>
      <c r="G83" s="48"/>
      <c r="H83" s="48"/>
      <c r="I83" s="48"/>
      <c r="J83" s="48"/>
      <c r="K83" s="48"/>
      <c r="L83" s="48"/>
      <c r="M83" s="57">
        <v>0</v>
      </c>
      <c r="N83" s="57"/>
      <c r="O83" s="45" t="s">
        <v>45</v>
      </c>
      <c r="P83" s="58">
        <v>1</v>
      </c>
      <c r="Q83" s="59" t="s">
        <v>1</v>
      </c>
      <c r="R83" s="59"/>
      <c r="S83" s="60">
        <f t="shared" si="0"/>
        <v>0</v>
      </c>
      <c r="T83" s="51"/>
      <c r="V83" s="98" t="s">
        <v>152</v>
      </c>
    </row>
    <row r="84" spans="1:22" x14ac:dyDescent="0.2">
      <c r="A84" s="25"/>
      <c r="B84" s="101" t="s">
        <v>166</v>
      </c>
      <c r="C84" s="62"/>
      <c r="D84" s="55"/>
      <c r="E84" s="30"/>
      <c r="F84" s="48" t="s">
        <v>57</v>
      </c>
      <c r="G84" s="48"/>
      <c r="H84" s="48"/>
      <c r="I84" s="48"/>
      <c r="J84" s="48"/>
      <c r="K84" s="48"/>
      <c r="L84" s="48"/>
      <c r="M84" s="57">
        <v>0</v>
      </c>
      <c r="N84" s="57"/>
      <c r="O84" s="45" t="s">
        <v>45</v>
      </c>
      <c r="P84" s="64">
        <v>1.25</v>
      </c>
      <c r="Q84" s="59" t="s">
        <v>1</v>
      </c>
      <c r="R84" s="59"/>
      <c r="S84" s="60">
        <f t="shared" si="0"/>
        <v>0</v>
      </c>
      <c r="T84" s="51"/>
    </row>
    <row r="85" spans="1:22" x14ac:dyDescent="0.2">
      <c r="A85" s="25"/>
      <c r="B85" s="101"/>
      <c r="C85" s="62"/>
      <c r="D85" s="55"/>
      <c r="E85" s="30"/>
      <c r="F85" s="48" t="s">
        <v>58</v>
      </c>
      <c r="G85" s="48"/>
      <c r="H85" s="48"/>
      <c r="I85" s="48"/>
      <c r="J85" s="48"/>
      <c r="K85" s="48"/>
      <c r="L85" s="48"/>
      <c r="M85" s="57">
        <v>0</v>
      </c>
      <c r="N85" s="57"/>
      <c r="O85" s="45" t="s">
        <v>45</v>
      </c>
      <c r="P85" s="64">
        <v>1.25</v>
      </c>
      <c r="Q85" s="59" t="s">
        <v>1</v>
      </c>
      <c r="R85" s="59"/>
      <c r="S85" s="60">
        <f t="shared" si="0"/>
        <v>0</v>
      </c>
      <c r="T85" s="51"/>
      <c r="V85" s="98" t="s">
        <v>142</v>
      </c>
    </row>
    <row r="86" spans="1:22" x14ac:dyDescent="0.2">
      <c r="A86" s="25"/>
      <c r="B86" s="55" t="s">
        <v>64</v>
      </c>
      <c r="C86" s="62"/>
      <c r="D86" s="55"/>
      <c r="E86" s="30"/>
      <c r="F86" s="48" t="s">
        <v>60</v>
      </c>
      <c r="G86" s="48"/>
      <c r="H86" s="48"/>
      <c r="I86" s="48"/>
      <c r="J86" s="48"/>
      <c r="K86" s="48"/>
      <c r="L86" s="48"/>
      <c r="M86" s="57">
        <v>0</v>
      </c>
      <c r="N86" s="57"/>
      <c r="O86" s="45" t="s">
        <v>45</v>
      </c>
      <c r="P86" s="64">
        <v>1.25</v>
      </c>
      <c r="Q86" s="59" t="s">
        <v>1</v>
      </c>
      <c r="R86" s="59"/>
      <c r="S86" s="60">
        <f t="shared" si="0"/>
        <v>0</v>
      </c>
      <c r="T86" s="51"/>
      <c r="V86" s="98" t="s">
        <v>143</v>
      </c>
    </row>
    <row r="87" spans="1:22" x14ac:dyDescent="0.2">
      <c r="A87" s="25"/>
      <c r="B87" s="101" t="s">
        <v>167</v>
      </c>
      <c r="C87" s="62"/>
      <c r="D87" s="55"/>
      <c r="E87" s="30"/>
      <c r="F87" s="48" t="s">
        <v>61</v>
      </c>
      <c r="G87" s="48"/>
      <c r="H87" s="48"/>
      <c r="I87" s="48"/>
      <c r="J87" s="48"/>
      <c r="K87" s="48"/>
      <c r="L87" s="48"/>
      <c r="M87" s="57">
        <v>0</v>
      </c>
      <c r="N87" s="57"/>
      <c r="O87" s="45" t="s">
        <v>45</v>
      </c>
      <c r="P87" s="64">
        <v>1.25</v>
      </c>
      <c r="Q87" s="59" t="s">
        <v>1</v>
      </c>
      <c r="R87" s="59"/>
      <c r="S87" s="60">
        <f t="shared" si="0"/>
        <v>0</v>
      </c>
      <c r="T87" s="51"/>
      <c r="V87" s="98" t="s">
        <v>144</v>
      </c>
    </row>
    <row r="88" spans="1:22" x14ac:dyDescent="0.2">
      <c r="A88" s="25"/>
      <c r="B88" s="101" t="s">
        <v>168</v>
      </c>
      <c r="C88" s="62"/>
      <c r="D88" s="55"/>
      <c r="E88" s="30"/>
      <c r="F88" s="48" t="s">
        <v>62</v>
      </c>
      <c r="G88" s="48"/>
      <c r="H88" s="48"/>
      <c r="I88" s="56"/>
      <c r="J88" s="56"/>
      <c r="K88" s="56"/>
      <c r="L88" s="56"/>
      <c r="M88" s="57">
        <v>0</v>
      </c>
      <c r="N88" s="57"/>
      <c r="O88" s="45" t="s">
        <v>45</v>
      </c>
      <c r="P88" s="64">
        <v>1.25</v>
      </c>
      <c r="Q88" s="59" t="s">
        <v>1</v>
      </c>
      <c r="R88" s="59"/>
      <c r="S88" s="60">
        <f t="shared" si="0"/>
        <v>0</v>
      </c>
      <c r="T88" s="51"/>
      <c r="V88" s="98" t="s">
        <v>145</v>
      </c>
    </row>
    <row r="89" spans="1:22" x14ac:dyDescent="0.2">
      <c r="A89" s="25"/>
      <c r="B89" s="101"/>
      <c r="C89" s="62"/>
      <c r="D89" s="55"/>
      <c r="E89" s="30"/>
      <c r="F89" s="48" t="s">
        <v>63</v>
      </c>
      <c r="G89" s="48"/>
      <c r="H89" s="48"/>
      <c r="I89" s="56"/>
      <c r="J89" s="56"/>
      <c r="K89" s="56"/>
      <c r="L89" s="56"/>
      <c r="M89" s="65">
        <v>0</v>
      </c>
      <c r="N89" s="57"/>
      <c r="O89" s="45" t="s">
        <v>45</v>
      </c>
      <c r="P89" s="64">
        <v>1.25</v>
      </c>
      <c r="Q89" s="59" t="s">
        <v>1</v>
      </c>
      <c r="R89" s="59"/>
      <c r="S89" s="60">
        <f t="shared" si="0"/>
        <v>0</v>
      </c>
      <c r="T89" s="51"/>
      <c r="V89" s="98" t="s">
        <v>146</v>
      </c>
    </row>
    <row r="90" spans="1:22" x14ac:dyDescent="0.2">
      <c r="A90" s="25"/>
      <c r="B90" s="55" t="s">
        <v>67</v>
      </c>
      <c r="C90" s="62"/>
      <c r="D90" s="55"/>
      <c r="E90" s="30"/>
      <c r="F90" s="56" t="s">
        <v>65</v>
      </c>
      <c r="G90" s="56"/>
      <c r="H90" s="56"/>
      <c r="I90" s="56"/>
      <c r="J90" s="56"/>
      <c r="K90" s="56"/>
      <c r="L90" s="56"/>
      <c r="M90" s="57">
        <v>0</v>
      </c>
      <c r="N90" s="57"/>
      <c r="O90" s="45" t="s">
        <v>45</v>
      </c>
      <c r="P90" s="58">
        <v>0</v>
      </c>
      <c r="Q90" s="59" t="s">
        <v>1</v>
      </c>
      <c r="R90" s="59"/>
      <c r="S90" s="60">
        <f t="shared" si="0"/>
        <v>0</v>
      </c>
      <c r="T90" s="51"/>
    </row>
    <row r="91" spans="1:22" x14ac:dyDescent="0.2">
      <c r="A91" s="25"/>
      <c r="B91" s="102" t="s">
        <v>169</v>
      </c>
      <c r="C91" s="62"/>
      <c r="D91" s="55"/>
      <c r="E91" s="30"/>
      <c r="F91" s="31" t="s">
        <v>66</v>
      </c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51"/>
    </row>
    <row r="92" spans="1:22" x14ac:dyDescent="0.2">
      <c r="A92" s="25"/>
      <c r="B92" s="55"/>
      <c r="C92" s="55"/>
      <c r="D92" s="55"/>
      <c r="E92" s="24"/>
      <c r="F92" s="1" t="s">
        <v>102</v>
      </c>
      <c r="T92" s="23"/>
      <c r="V92" s="98" t="s">
        <v>153</v>
      </c>
    </row>
    <row r="93" spans="1:22" x14ac:dyDescent="0.2">
      <c r="F93" s="31" t="s">
        <v>68</v>
      </c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23"/>
    </row>
    <row r="94" spans="1:22" x14ac:dyDescent="0.2">
      <c r="T94" s="23"/>
    </row>
    <row r="95" spans="1:22" x14ac:dyDescent="0.2">
      <c r="B95" s="98" t="s">
        <v>154</v>
      </c>
      <c r="C95" s="98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</row>
    <row r="96" spans="1:22" x14ac:dyDescent="0.2">
      <c r="B96" s="98" t="s">
        <v>155</v>
      </c>
      <c r="C96" s="98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</row>
    <row r="97" spans="2:3" x14ac:dyDescent="0.2">
      <c r="B97" s="98" t="s">
        <v>156</v>
      </c>
      <c r="C97" s="98"/>
    </row>
    <row r="98" spans="2:3" x14ac:dyDescent="0.2">
      <c r="B98" s="98" t="s">
        <v>157</v>
      </c>
      <c r="C98" s="98"/>
    </row>
    <row r="99" spans="2:3" x14ac:dyDescent="0.2">
      <c r="B99" s="98" t="s">
        <v>158</v>
      </c>
      <c r="C99" s="98"/>
    </row>
    <row r="100" spans="2:3" x14ac:dyDescent="0.2">
      <c r="B100" s="98" t="s">
        <v>159</v>
      </c>
      <c r="C100" s="98"/>
    </row>
    <row r="101" spans="2:3" x14ac:dyDescent="0.2">
      <c r="B101" s="98" t="s">
        <v>160</v>
      </c>
      <c r="C101" s="98"/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__-inv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</dc:creator>
  <cp:lastModifiedBy>rand</cp:lastModifiedBy>
  <cp:lastPrinted>2016-06-03T20:17:36Z</cp:lastPrinted>
  <dcterms:created xsi:type="dcterms:W3CDTF">2013-07-27T12:31:38Z</dcterms:created>
  <dcterms:modified xsi:type="dcterms:W3CDTF">2016-06-07T18:21:03Z</dcterms:modified>
</cp:coreProperties>
</file>